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认定\院校认定\2026\成绩及公示\"/>
    </mc:Choice>
  </mc:AlternateContent>
  <xr:revisionPtr revIDLastSave="0" documentId="13_ncr:1_{BEE86970-9470-407E-BFA7-88AE7BAE45F8}" xr6:coauthVersionLast="47" xr6:coauthVersionMax="47" xr10:uidLastSave="{00000000-0000-0000-0000-000000000000}"/>
  <bookViews>
    <workbookView xWindow="-120" yWindow="-120" windowWidth="29040" windowHeight="15720" firstSheet="9" activeTab="18" xr2:uid="{00000000-000D-0000-FFFF-FFFF00000000}"/>
  </bookViews>
  <sheets>
    <sheet name="轨道四级" sheetId="8" r:id="rId1"/>
    <sheet name="航空四级" sheetId="9" r:id="rId2"/>
    <sheet name="保育四级" sheetId="29" r:id="rId3"/>
    <sheet name="家具四级" sheetId="27" r:id="rId4"/>
    <sheet name="网络四级" sheetId="28" r:id="rId5"/>
    <sheet name="电竞四级" sheetId="30" r:id="rId6"/>
    <sheet name="音响四级" sheetId="31" r:id="rId7"/>
    <sheet name="收银四级" sheetId="32" r:id="rId8"/>
    <sheet name="商业摄影师四级" sheetId="33" r:id="rId9"/>
    <sheet name="电商四级" sheetId="34" r:id="rId10"/>
    <sheet name="轨道三级22人" sheetId="1" r:id="rId11"/>
    <sheet name="保育三级" sheetId="10" r:id="rId12"/>
    <sheet name="家具三级" sheetId="11" r:id="rId13"/>
    <sheet name="网络三级" sheetId="12" r:id="rId14"/>
    <sheet name="商业摄影师三级" sheetId="13" r:id="rId15"/>
    <sheet name="电商三级" sheetId="14" r:id="rId16"/>
    <sheet name="电子竞技三级" sheetId="23" r:id="rId17"/>
    <sheet name="电商二级" sheetId="24" r:id="rId18"/>
    <sheet name="网络二级" sheetId="26" r:id="rId19"/>
  </sheets>
  <externalReferences>
    <externalReference r:id="rId20"/>
  </externalReferences>
  <definedNames>
    <definedName name="_xlnm._FilterDatabase" localSheetId="10" hidden="1">轨道三级22人!$A$8:$H$36</definedName>
    <definedName name="_xlnm._FilterDatabase" localSheetId="0" hidden="1">轨道四级!$A$8:$H$28</definedName>
    <definedName name="_xlnm._FilterDatabase" localSheetId="1" hidden="1">航空四级!$A$8:$H$65</definedName>
    <definedName name="_xlnm.Print_Titles" localSheetId="10">轨道三级22人!$1:$8</definedName>
    <definedName name="_xlnm.Print_Titles" localSheetId="0">轨道四级!$1:$8</definedName>
    <definedName name="_xlnm.Print_Titles" localSheetId="1">航空四级!$1:$8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1" l="1"/>
  <c r="G9" i="31"/>
  <c r="D9" i="31"/>
  <c r="H12" i="31"/>
  <c r="H18" i="31"/>
  <c r="G10" i="31"/>
  <c r="G11" i="31"/>
  <c r="G12" i="31"/>
  <c r="G13" i="31"/>
  <c r="G14" i="31"/>
  <c r="G15" i="31"/>
  <c r="G16" i="31"/>
  <c r="G17" i="31"/>
  <c r="H17" i="31" s="1"/>
  <c r="G18" i="31"/>
  <c r="G19" i="31"/>
  <c r="G20" i="31"/>
  <c r="G21" i="31"/>
  <c r="G22" i="31"/>
  <c r="D10" i="31"/>
  <c r="H10" i="31" s="1"/>
  <c r="D11" i="31"/>
  <c r="H11" i="31" s="1"/>
  <c r="D12" i="31"/>
  <c r="D13" i="31"/>
  <c r="H13" i="31" s="1"/>
  <c r="D14" i="31"/>
  <c r="H14" i="31" s="1"/>
  <c r="D15" i="31"/>
  <c r="H15" i="31" s="1"/>
  <c r="D16" i="31"/>
  <c r="H16" i="31" s="1"/>
  <c r="D17" i="31"/>
  <c r="D18" i="31"/>
  <c r="D19" i="31"/>
  <c r="H19" i="31" s="1"/>
  <c r="D20" i="31"/>
  <c r="H20" i="31" s="1"/>
  <c r="D21" i="31"/>
  <c r="H21" i="31" s="1"/>
  <c r="D22" i="31"/>
  <c r="H22" i="31" s="1"/>
  <c r="I32" i="29"/>
  <c r="H10" i="32" l="1"/>
  <c r="H9" i="32"/>
  <c r="G10" i="32"/>
  <c r="G9" i="32"/>
  <c r="D10" i="32"/>
  <c r="D9" i="32"/>
  <c r="G8" i="27"/>
  <c r="G9" i="8"/>
  <c r="G55" i="9"/>
  <c r="G54" i="9"/>
  <c r="G49" i="10"/>
  <c r="D49" i="10"/>
  <c r="H49" i="10" s="1"/>
  <c r="G48" i="10"/>
  <c r="D48" i="10"/>
  <c r="H48" i="10" s="1"/>
  <c r="G47" i="10"/>
  <c r="D47" i="10"/>
  <c r="H47" i="10" s="1"/>
  <c r="G46" i="10"/>
  <c r="D46" i="10"/>
  <c r="H46" i="10" s="1"/>
  <c r="G45" i="10"/>
  <c r="D45" i="10"/>
  <c r="H45" i="10" s="1"/>
  <c r="G44" i="10"/>
  <c r="D44" i="10"/>
  <c r="H44" i="10" s="1"/>
  <c r="G43" i="10"/>
  <c r="D43" i="10"/>
  <c r="H43" i="10" s="1"/>
  <c r="G42" i="10"/>
  <c r="D42" i="10"/>
  <c r="H42" i="10" s="1"/>
  <c r="G41" i="10"/>
  <c r="D41" i="10"/>
  <c r="H41" i="10" s="1"/>
  <c r="G40" i="10"/>
  <c r="D40" i="10"/>
  <c r="H40" i="10" s="1"/>
  <c r="G39" i="10"/>
  <c r="D39" i="10"/>
  <c r="H39" i="10" s="1"/>
  <c r="G38" i="10"/>
  <c r="D38" i="10"/>
  <c r="H38" i="10" s="1"/>
  <c r="G37" i="10"/>
  <c r="D37" i="10"/>
  <c r="H37" i="10" s="1"/>
  <c r="G36" i="10"/>
  <c r="D36" i="10"/>
  <c r="H36" i="10" s="1"/>
  <c r="G35" i="10"/>
  <c r="D35" i="10"/>
  <c r="H35" i="10" s="1"/>
  <c r="G34" i="10"/>
  <c r="D34" i="10"/>
  <c r="H34" i="10" s="1"/>
  <c r="G33" i="10"/>
  <c r="D33" i="10"/>
  <c r="H33" i="10" s="1"/>
  <c r="G32" i="10"/>
  <c r="D32" i="10"/>
  <c r="H32" i="10" s="1"/>
  <c r="G31" i="10"/>
  <c r="D31" i="10"/>
  <c r="H31" i="10" s="1"/>
  <c r="G30" i="10"/>
  <c r="D30" i="10"/>
  <c r="H30" i="10" s="1"/>
  <c r="G29" i="10"/>
  <c r="D29" i="10"/>
  <c r="H29" i="10" s="1"/>
  <c r="G28" i="10"/>
  <c r="D28" i="10"/>
  <c r="H28" i="10" s="1"/>
  <c r="G27" i="10"/>
  <c r="D27" i="10"/>
  <c r="H27" i="10" s="1"/>
  <c r="G26" i="10"/>
  <c r="D26" i="10"/>
  <c r="H26" i="10" s="1"/>
  <c r="G25" i="10"/>
  <c r="D25" i="10"/>
  <c r="H25" i="10" s="1"/>
  <c r="G24" i="10"/>
  <c r="D24" i="10"/>
  <c r="H24" i="10" s="1"/>
  <c r="G23" i="10"/>
  <c r="D23" i="10"/>
  <c r="H23" i="10" s="1"/>
  <c r="G22" i="10"/>
  <c r="D22" i="10"/>
  <c r="H22" i="10" s="1"/>
  <c r="G21" i="10"/>
  <c r="D21" i="10"/>
  <c r="H21" i="10" s="1"/>
  <c r="G20" i="10"/>
  <c r="D20" i="10"/>
  <c r="H20" i="10" s="1"/>
  <c r="G19" i="10"/>
  <c r="D19" i="10"/>
  <c r="H19" i="10" s="1"/>
  <c r="G18" i="10"/>
  <c r="D18" i="10"/>
  <c r="H18" i="10" s="1"/>
  <c r="D17" i="10"/>
  <c r="G16" i="10"/>
  <c r="D16" i="10"/>
  <c r="H16" i="10" s="1"/>
  <c r="G15" i="10"/>
  <c r="D15" i="10"/>
  <c r="H15" i="10" s="1"/>
  <c r="G14" i="10"/>
  <c r="D14" i="10"/>
  <c r="H14" i="10" s="1"/>
  <c r="G13" i="10"/>
  <c r="D13" i="10"/>
  <c r="H13" i="10" s="1"/>
  <c r="G12" i="10"/>
  <c r="D12" i="10"/>
  <c r="H12" i="10" s="1"/>
  <c r="G11" i="10"/>
  <c r="D11" i="10"/>
  <c r="H11" i="10" s="1"/>
  <c r="G10" i="10"/>
  <c r="D10" i="10"/>
  <c r="H10" i="10" s="1"/>
  <c r="G9" i="10"/>
  <c r="D9" i="10"/>
  <c r="H9" i="10" s="1"/>
  <c r="G8" i="10"/>
  <c r="D8" i="10"/>
  <c r="H8" i="10" s="1"/>
  <c r="D10" i="23"/>
  <c r="D9" i="23"/>
  <c r="D8" i="23"/>
  <c r="H17" i="10" l="1"/>
  <c r="H34" i="28" l="1"/>
  <c r="E34" i="28"/>
  <c r="I34" i="28" s="1"/>
  <c r="E33" i="28"/>
  <c r="H32" i="28"/>
  <c r="E32" i="28"/>
  <c r="I32" i="28" s="1"/>
  <c r="H31" i="28"/>
  <c r="E31" i="28"/>
  <c r="I31" i="28" s="1"/>
  <c r="H30" i="28"/>
  <c r="E30" i="28"/>
  <c r="I30" i="28" s="1"/>
  <c r="H29" i="28"/>
  <c r="E29" i="28"/>
  <c r="I29" i="28" s="1"/>
  <c r="H28" i="28"/>
  <c r="E28" i="28"/>
  <c r="I28" i="28" s="1"/>
  <c r="H27" i="28"/>
  <c r="E27" i="28"/>
  <c r="I27" i="28" s="1"/>
  <c r="H26" i="28"/>
  <c r="E26" i="28"/>
  <c r="I26" i="28" s="1"/>
  <c r="H25" i="28"/>
  <c r="E25" i="28"/>
  <c r="I25" i="28" s="1"/>
  <c r="H24" i="28"/>
  <c r="E24" i="28"/>
  <c r="I24" i="28" s="1"/>
  <c r="H23" i="28"/>
  <c r="E23" i="28"/>
  <c r="I23" i="28" s="1"/>
  <c r="H22" i="28"/>
  <c r="E22" i="28"/>
  <c r="I22" i="28" s="1"/>
  <c r="H21" i="28"/>
  <c r="E21" i="28"/>
  <c r="I21" i="28" s="1"/>
  <c r="H20" i="28"/>
  <c r="E20" i="28"/>
  <c r="I20" i="28" s="1"/>
  <c r="H19" i="28"/>
  <c r="E19" i="28"/>
  <c r="I19" i="28" s="1"/>
  <c r="H17" i="28"/>
  <c r="E17" i="28"/>
  <c r="I17" i="28" s="1"/>
  <c r="H16" i="28"/>
  <c r="E16" i="28"/>
  <c r="I16" i="28" s="1"/>
  <c r="H15" i="28"/>
  <c r="E15" i="28"/>
  <c r="I15" i="28" s="1"/>
  <c r="H13" i="28"/>
  <c r="E13" i="28"/>
  <c r="I13" i="28" s="1"/>
  <c r="H12" i="28"/>
  <c r="E12" i="28"/>
  <c r="I12" i="28" s="1"/>
  <c r="H10" i="28"/>
  <c r="E10" i="28"/>
  <c r="I10" i="28" s="1"/>
  <c r="H8" i="28"/>
  <c r="E8" i="28"/>
  <c r="I8" i="28" s="1"/>
  <c r="H7" i="28"/>
  <c r="E7" i="28"/>
  <c r="I7" i="28" s="1"/>
  <c r="H23" i="12"/>
  <c r="E23" i="12"/>
  <c r="I23" i="12" s="1"/>
  <c r="H22" i="12"/>
  <c r="E22" i="12"/>
  <c r="I22" i="12" s="1"/>
  <c r="H21" i="12"/>
  <c r="E21" i="12"/>
  <c r="I21" i="12" s="1"/>
  <c r="I20" i="12"/>
  <c r="H20" i="12"/>
  <c r="E20" i="12"/>
  <c r="H19" i="12"/>
  <c r="E19" i="12"/>
  <c r="I19" i="12" s="1"/>
  <c r="H18" i="12"/>
  <c r="E18" i="12"/>
  <c r="I18" i="12" s="1"/>
  <c r="H17" i="12"/>
  <c r="E17" i="12"/>
  <c r="I17" i="12" s="1"/>
  <c r="H16" i="12"/>
  <c r="E16" i="12"/>
  <c r="I16" i="12" s="1"/>
  <c r="H15" i="12"/>
  <c r="E15" i="12"/>
  <c r="I15" i="12" s="1"/>
  <c r="H14" i="12"/>
  <c r="E14" i="12"/>
  <c r="I14" i="12" s="1"/>
  <c r="H13" i="12"/>
  <c r="E13" i="12"/>
  <c r="I13" i="12" s="1"/>
  <c r="H12" i="12"/>
  <c r="E12" i="12"/>
  <c r="I12" i="12" s="1"/>
  <c r="H11" i="12"/>
  <c r="E11" i="12"/>
  <c r="I11" i="12" s="1"/>
  <c r="H10" i="12"/>
  <c r="E10" i="12"/>
  <c r="I10" i="12" s="1"/>
  <c r="I9" i="12"/>
  <c r="H9" i="12"/>
  <c r="E9" i="12"/>
  <c r="H8" i="12"/>
  <c r="E8" i="12"/>
  <c r="I8" i="12" s="1"/>
  <c r="I7" i="12"/>
  <c r="H7" i="12"/>
  <c r="E7" i="12"/>
  <c r="H16" i="26"/>
  <c r="I16" i="26" s="1"/>
  <c r="E16" i="26"/>
  <c r="H15" i="26"/>
  <c r="I15" i="26" s="1"/>
  <c r="E15" i="26"/>
  <c r="H14" i="26"/>
  <c r="I14" i="26" s="1"/>
  <c r="E14" i="26"/>
  <c r="H13" i="26"/>
  <c r="I13" i="26" s="1"/>
  <c r="E13" i="26"/>
  <c r="H11" i="26"/>
  <c r="I11" i="26" s="1"/>
  <c r="E11" i="26"/>
  <c r="H10" i="26"/>
  <c r="I10" i="26" s="1"/>
  <c r="E10" i="26"/>
  <c r="H9" i="26"/>
  <c r="I9" i="26" s="1"/>
  <c r="E9" i="26"/>
  <c r="H8" i="26"/>
  <c r="I8" i="26" s="1"/>
  <c r="E8" i="26"/>
  <c r="H7" i="26"/>
  <c r="I7" i="26" s="1"/>
  <c r="E7" i="26"/>
  <c r="I33" i="28" l="1"/>
  <c r="J15" i="26"/>
  <c r="J7" i="26"/>
  <c r="J8" i="26"/>
  <c r="J9" i="26"/>
  <c r="J13" i="26"/>
  <c r="J11" i="26"/>
  <c r="J14" i="26"/>
  <c r="J10" i="26"/>
  <c r="J16" i="26"/>
  <c r="G26" i="27"/>
  <c r="D26" i="27"/>
  <c r="H26" i="27" s="1"/>
  <c r="G25" i="27"/>
  <c r="D25" i="27"/>
  <c r="H25" i="27" s="1"/>
  <c r="G24" i="27"/>
  <c r="D24" i="27"/>
  <c r="H24" i="27" s="1"/>
  <c r="G23" i="27"/>
  <c r="D23" i="27"/>
  <c r="H23" i="27" s="1"/>
  <c r="G22" i="27"/>
  <c r="D22" i="27"/>
  <c r="H22" i="27" s="1"/>
  <c r="D21" i="27"/>
  <c r="G20" i="27"/>
  <c r="D20" i="27"/>
  <c r="H20" i="27" s="1"/>
  <c r="G19" i="27"/>
  <c r="D19" i="27"/>
  <c r="H19" i="27" s="1"/>
  <c r="G18" i="27"/>
  <c r="D18" i="27"/>
  <c r="H18" i="27" s="1"/>
  <c r="G17" i="27"/>
  <c r="D17" i="27"/>
  <c r="H17" i="27" s="1"/>
  <c r="G16" i="27"/>
  <c r="D16" i="27"/>
  <c r="H16" i="27" s="1"/>
  <c r="G15" i="27"/>
  <c r="D15" i="27"/>
  <c r="H15" i="27" s="1"/>
  <c r="G14" i="27"/>
  <c r="D14" i="27"/>
  <c r="H14" i="27" s="1"/>
  <c r="G13" i="27"/>
  <c r="D13" i="27"/>
  <c r="H13" i="27" s="1"/>
  <c r="G12" i="27"/>
  <c r="D12" i="27"/>
  <c r="H12" i="27" s="1"/>
  <c r="G11" i="27"/>
  <c r="D11" i="27"/>
  <c r="H11" i="27" s="1"/>
  <c r="G10" i="27"/>
  <c r="D10" i="27"/>
  <c r="H10" i="27" s="1"/>
  <c r="G9" i="27"/>
  <c r="D9" i="27"/>
  <c r="H9" i="27" s="1"/>
  <c r="D8" i="27"/>
  <c r="H8" i="27" s="1"/>
  <c r="G17" i="11"/>
  <c r="D17" i="11"/>
  <c r="H17" i="11" s="1"/>
  <c r="G16" i="11"/>
  <c r="D16" i="11"/>
  <c r="H16" i="11" s="1"/>
  <c r="G15" i="11"/>
  <c r="D15" i="11"/>
  <c r="H15" i="11" s="1"/>
  <c r="G14" i="11"/>
  <c r="D14" i="11"/>
  <c r="H14" i="11" s="1"/>
  <c r="G13" i="11"/>
  <c r="D13" i="11"/>
  <c r="H13" i="11" s="1"/>
  <c r="G12" i="11"/>
  <c r="D12" i="11"/>
  <c r="H12" i="11" s="1"/>
  <c r="G11" i="11"/>
  <c r="D11" i="11"/>
  <c r="H11" i="11" s="1"/>
  <c r="G10" i="11"/>
  <c r="D10" i="11"/>
  <c r="H10" i="11" s="1"/>
  <c r="G9" i="11"/>
  <c r="D9" i="11"/>
  <c r="H9" i="11" s="1"/>
  <c r="H30" i="1"/>
  <c r="G30" i="1"/>
  <c r="D30" i="1"/>
  <c r="H29" i="1"/>
  <c r="G29" i="1"/>
  <c r="D29" i="1"/>
  <c r="H28" i="1"/>
  <c r="G28" i="1"/>
  <c r="D28" i="1"/>
  <c r="H27" i="1"/>
  <c r="G27" i="1"/>
  <c r="D27" i="1"/>
  <c r="H26" i="1"/>
  <c r="G26" i="1"/>
  <c r="D26" i="1"/>
  <c r="H25" i="1"/>
  <c r="G25" i="1"/>
  <c r="D25" i="1"/>
  <c r="H24" i="1"/>
  <c r="G24" i="1"/>
  <c r="D24" i="1"/>
  <c r="H23" i="1"/>
  <c r="G23" i="1"/>
  <c r="D23" i="1"/>
  <c r="H22" i="1"/>
  <c r="G22" i="1"/>
  <c r="D22" i="1"/>
  <c r="H21" i="1"/>
  <c r="G21" i="1"/>
  <c r="D21" i="1"/>
  <c r="H20" i="1"/>
  <c r="G20" i="1"/>
  <c r="D20" i="1"/>
  <c r="H19" i="1"/>
  <c r="G19" i="1"/>
  <c r="D19" i="1"/>
  <c r="H18" i="1"/>
  <c r="G18" i="1"/>
  <c r="D18" i="1"/>
  <c r="H17" i="1"/>
  <c r="G17" i="1"/>
  <c r="D17" i="1"/>
  <c r="H16" i="1"/>
  <c r="G16" i="1"/>
  <c r="D16" i="1"/>
  <c r="H15" i="1"/>
  <c r="G15" i="1"/>
  <c r="D15" i="1"/>
  <c r="H14" i="1"/>
  <c r="G14" i="1"/>
  <c r="D14" i="1"/>
  <c r="H13" i="1"/>
  <c r="G13" i="1"/>
  <c r="D13" i="1"/>
  <c r="H12" i="1"/>
  <c r="G12" i="1"/>
  <c r="D12" i="1"/>
  <c r="H11" i="1"/>
  <c r="G11" i="1"/>
  <c r="D11" i="1"/>
  <c r="H10" i="1"/>
  <c r="G10" i="1"/>
  <c r="D10" i="1"/>
  <c r="H9" i="1"/>
  <c r="G9" i="1"/>
  <c r="D9" i="1"/>
  <c r="H59" i="9"/>
  <c r="D59" i="9"/>
  <c r="H58" i="9"/>
  <c r="G58" i="9"/>
  <c r="D58" i="9"/>
  <c r="G57" i="9"/>
  <c r="D57" i="9"/>
  <c r="H57" i="9" s="1"/>
  <c r="G56" i="9"/>
  <c r="D56" i="9"/>
  <c r="H56" i="9" s="1"/>
  <c r="D55" i="9"/>
  <c r="H55" i="9" s="1"/>
  <c r="H54" i="9"/>
  <c r="D54" i="9"/>
  <c r="H53" i="9"/>
  <c r="G53" i="9"/>
  <c r="D53" i="9"/>
  <c r="H52" i="9"/>
  <c r="G52" i="9"/>
  <c r="D52" i="9"/>
  <c r="G51" i="9"/>
  <c r="D51" i="9"/>
  <c r="H51" i="9" s="1"/>
  <c r="G50" i="9"/>
  <c r="H50" i="9" s="1"/>
  <c r="D50" i="9"/>
  <c r="H49" i="9"/>
  <c r="G49" i="9"/>
  <c r="D49" i="9"/>
  <c r="G48" i="9"/>
  <c r="D48" i="9"/>
  <c r="H48" i="9" s="1"/>
  <c r="G47" i="9"/>
  <c r="D47" i="9"/>
  <c r="H47" i="9" s="1"/>
  <c r="G46" i="9"/>
  <c r="H46" i="9" s="1"/>
  <c r="D46" i="9"/>
  <c r="H45" i="9"/>
  <c r="G45" i="9"/>
  <c r="D45" i="9"/>
  <c r="G44" i="9"/>
  <c r="D44" i="9"/>
  <c r="H44" i="9" s="1"/>
  <c r="G43" i="9"/>
  <c r="D43" i="9"/>
  <c r="H43" i="9" s="1"/>
  <c r="G42" i="9"/>
  <c r="H42" i="9" s="1"/>
  <c r="D42" i="9"/>
  <c r="H41" i="9"/>
  <c r="G41" i="9"/>
  <c r="D41" i="9"/>
  <c r="G40" i="9"/>
  <c r="D40" i="9"/>
  <c r="H40" i="9" s="1"/>
  <c r="G39" i="9"/>
  <c r="D39" i="9"/>
  <c r="H39" i="9" s="1"/>
  <c r="G38" i="9"/>
  <c r="H38" i="9" s="1"/>
  <c r="D38" i="9"/>
  <c r="H37" i="9"/>
  <c r="G37" i="9"/>
  <c r="D37" i="9"/>
  <c r="G36" i="9"/>
  <c r="D36" i="9"/>
  <c r="H36" i="9" s="1"/>
  <c r="G35" i="9"/>
  <c r="D35" i="9"/>
  <c r="H35" i="9" s="1"/>
  <c r="G34" i="9"/>
  <c r="H34" i="9" s="1"/>
  <c r="D34" i="9"/>
  <c r="H33" i="9"/>
  <c r="G33" i="9"/>
  <c r="D33" i="9"/>
  <c r="G32" i="9"/>
  <c r="D32" i="9"/>
  <c r="H32" i="9" s="1"/>
  <c r="G31" i="9"/>
  <c r="D31" i="9"/>
  <c r="H31" i="9" s="1"/>
  <c r="G30" i="9"/>
  <c r="D30" i="9"/>
  <c r="H30" i="9" s="1"/>
  <c r="H29" i="9"/>
  <c r="G29" i="9"/>
  <c r="D29" i="9"/>
  <c r="G28" i="9"/>
  <c r="D28" i="9"/>
  <c r="H28" i="9" s="1"/>
  <c r="G27" i="9"/>
  <c r="D27" i="9"/>
  <c r="H27" i="9" s="1"/>
  <c r="G26" i="9"/>
  <c r="D26" i="9"/>
  <c r="H26" i="9" s="1"/>
  <c r="H25" i="9"/>
  <c r="G25" i="9"/>
  <c r="D25" i="9"/>
  <c r="G24" i="9"/>
  <c r="D24" i="9"/>
  <c r="H24" i="9" s="1"/>
  <c r="G23" i="9"/>
  <c r="D23" i="9"/>
  <c r="H23" i="9" s="1"/>
  <c r="G22" i="9"/>
  <c r="D22" i="9"/>
  <c r="H22" i="9" s="1"/>
  <c r="H21" i="9"/>
  <c r="G21" i="9"/>
  <c r="D21" i="9"/>
  <c r="G20" i="9"/>
  <c r="D20" i="9"/>
  <c r="H20" i="9" s="1"/>
  <c r="G19" i="9"/>
  <c r="D19" i="9"/>
  <c r="H19" i="9" s="1"/>
  <c r="G18" i="9"/>
  <c r="D18" i="9"/>
  <c r="H18" i="9" s="1"/>
  <c r="H17" i="9"/>
  <c r="G17" i="9"/>
  <c r="D17" i="9"/>
  <c r="G16" i="9"/>
  <c r="D16" i="9"/>
  <c r="H16" i="9" s="1"/>
  <c r="G15" i="9"/>
  <c r="D15" i="9"/>
  <c r="H15" i="9" s="1"/>
  <c r="G14" i="9"/>
  <c r="D14" i="9"/>
  <c r="H14" i="9" s="1"/>
  <c r="H13" i="9"/>
  <c r="G13" i="9"/>
  <c r="D13" i="9"/>
  <c r="G12" i="9"/>
  <c r="D12" i="9"/>
  <c r="H12" i="9" s="1"/>
  <c r="G11" i="9"/>
  <c r="D11" i="9"/>
  <c r="H11" i="9" s="1"/>
  <c r="G10" i="9"/>
  <c r="D10" i="9"/>
  <c r="H10" i="9" s="1"/>
  <c r="H9" i="9"/>
  <c r="G9" i="9"/>
  <c r="D9" i="9"/>
  <c r="H22" i="8"/>
  <c r="G22" i="8"/>
  <c r="D22" i="8"/>
  <c r="H21" i="8"/>
  <c r="G21" i="8"/>
  <c r="D21" i="8"/>
  <c r="H20" i="8"/>
  <c r="G20" i="8"/>
  <c r="D20" i="8"/>
  <c r="H19" i="8"/>
  <c r="G19" i="8"/>
  <c r="D19" i="8"/>
  <c r="H18" i="8"/>
  <c r="G18" i="8"/>
  <c r="D18" i="8"/>
  <c r="H17" i="8"/>
  <c r="G17" i="8"/>
  <c r="D17" i="8"/>
  <c r="H16" i="8"/>
  <c r="G16" i="8"/>
  <c r="D16" i="8"/>
  <c r="H15" i="8"/>
  <c r="G15" i="8"/>
  <c r="D15" i="8"/>
  <c r="H14" i="8"/>
  <c r="G14" i="8"/>
  <c r="D14" i="8"/>
  <c r="H13" i="8"/>
  <c r="G13" i="8"/>
  <c r="D13" i="8"/>
  <c r="H12" i="8"/>
  <c r="G12" i="8"/>
  <c r="D12" i="8"/>
  <c r="H11" i="8"/>
  <c r="G11" i="8"/>
  <c r="D11" i="8"/>
  <c r="H10" i="8"/>
  <c r="G10" i="8"/>
  <c r="D10" i="8"/>
  <c r="H9" i="8"/>
  <c r="D9" i="8"/>
  <c r="H21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Teacher_YIN</author>
  </authors>
  <commentList>
    <comment ref="C33" authorId="0" shapeId="0" xr:uid="{ABD9EDF8-5936-46DE-95BB-8744872F8200}">
      <text>
        <r>
          <rPr>
            <sz val="9"/>
            <rFont val="宋体"/>
            <family val="3"/>
            <charset val="134"/>
          </rPr>
          <t>接入层网络搭建</t>
        </r>
      </text>
    </comment>
    <comment ref="D33" authorId="0" shapeId="0" xr:uid="{6AFE0598-B7E2-4430-AF91-3A3DCA4F806C}">
      <text>
        <r>
          <rPr>
            <sz val="9"/>
            <rFont val="宋体"/>
            <family val="3"/>
            <charset val="134"/>
          </rPr>
          <t>综合布线基础施工</t>
        </r>
      </text>
    </comment>
    <comment ref="F33" authorId="0" shapeId="0" xr:uid="{C3750CB0-560E-418A-9FA0-697601100E6D}">
      <text>
        <r>
          <rPr>
            <sz val="9"/>
            <rFont val="宋体"/>
            <family val="3"/>
            <charset val="134"/>
          </rPr>
          <t>缺考</t>
        </r>
      </text>
    </comment>
    <comment ref="G33" authorId="0" shapeId="0" xr:uid="{96EBECF5-472C-4AA3-B923-9AC228B40CBD}">
      <text>
        <r>
          <rPr>
            <sz val="9"/>
            <rFont val="宋体"/>
            <family val="3"/>
            <charset val="134"/>
          </rPr>
          <t>缺考</t>
        </r>
      </text>
    </comment>
    <comment ref="C34" authorId="0" shapeId="0" xr:uid="{AD6F463B-8F40-462D-926B-1F583EAD14C5}">
      <text>
        <r>
          <rPr>
            <sz val="9"/>
            <rFont val="宋体"/>
            <family val="3"/>
            <charset val="134"/>
          </rPr>
          <t xml:space="preserve">接入层网络搭建
</t>
        </r>
      </text>
    </comment>
    <comment ref="D34" authorId="0" shapeId="0" xr:uid="{839C3E72-7681-4707-91BB-332D90F5981A}">
      <text>
        <r>
          <rPr>
            <sz val="9"/>
            <rFont val="宋体"/>
            <family val="3"/>
            <charset val="134"/>
          </rPr>
          <t>综合布线基础施工</t>
        </r>
      </text>
    </comment>
  </commentList>
</comments>
</file>

<file path=xl/sharedStrings.xml><?xml version="1.0" encoding="utf-8"?>
<sst xmlns="http://schemas.openxmlformats.org/spreadsheetml/2006/main" count="867" uniqueCount="540">
  <si>
    <t>附件3</t>
  </si>
  <si>
    <t>北京市经贸高级技术学校</t>
  </si>
  <si>
    <t>2026届毕业生职业技能等级认定成绩登记表</t>
  </si>
  <si>
    <t xml:space="preserve">  城市轨道交通服务员  职业（工种）  四级√三级□</t>
  </si>
  <si>
    <t>填表日期：      年   月   日</t>
  </si>
  <si>
    <t>姓名</t>
  </si>
  <si>
    <t>过程评价成绩</t>
  </si>
  <si>
    <t>结果考核成绩</t>
  </si>
  <si>
    <t>综合
成绩</t>
  </si>
  <si>
    <r>
      <rPr>
        <sz val="12"/>
        <color theme="1"/>
        <rFont val="宋体"/>
        <family val="3"/>
        <charset val="134"/>
      </rPr>
      <t>模块一成绩（</t>
    </r>
    <r>
      <rPr>
        <u/>
        <sz val="12"/>
        <color theme="1"/>
        <rFont val="宋体"/>
        <family val="3"/>
        <charset val="134"/>
      </rPr>
      <t>《轨道交通概论》</t>
    </r>
    <r>
      <rPr>
        <sz val="12"/>
        <color theme="1"/>
        <rFont val="宋体"/>
        <family val="3"/>
        <charset val="134"/>
      </rPr>
      <t>课程）</t>
    </r>
  </si>
  <si>
    <r>
      <rPr>
        <sz val="12"/>
        <color theme="1"/>
        <rFont val="宋体"/>
        <family val="3"/>
        <charset val="134"/>
      </rPr>
      <t>模块二成绩（《</t>
    </r>
    <r>
      <rPr>
        <u/>
        <sz val="12"/>
        <color theme="1"/>
        <rFont val="宋体"/>
        <family val="3"/>
        <charset val="134"/>
      </rPr>
      <t>票务服务》</t>
    </r>
    <r>
      <rPr>
        <sz val="12"/>
        <color theme="1"/>
        <rFont val="宋体"/>
        <family val="3"/>
        <charset val="134"/>
      </rPr>
      <t>课程）</t>
    </r>
  </si>
  <si>
    <t>理论成绩</t>
  </si>
  <si>
    <t>实操成绩</t>
  </si>
  <si>
    <t>黄彦博</t>
  </si>
  <si>
    <t>李香霖</t>
  </si>
  <si>
    <t>张志成</t>
  </si>
  <si>
    <t>孟祥宇</t>
  </si>
  <si>
    <t>刘好</t>
  </si>
  <si>
    <t>周永峰</t>
  </si>
  <si>
    <t>慈浩然</t>
  </si>
  <si>
    <t>刘芮</t>
  </si>
  <si>
    <t>齐嘉铭</t>
  </si>
  <si>
    <t>王琦凯</t>
  </si>
  <si>
    <t>栗晟炀</t>
  </si>
  <si>
    <t>刘元杰</t>
  </si>
  <si>
    <t>张鐘元</t>
  </si>
  <si>
    <t>周科峰</t>
  </si>
  <si>
    <t xml:space="preserve">说明 </t>
  </si>
  <si>
    <t>因2308班黄彦博2025.5转入，选《城市轨道交通乘客服务》、《城市轨道交通站务应急处置作业》两门课成绩替代</t>
  </si>
  <si>
    <t>过程评价成绩登分人签字：</t>
  </si>
  <si>
    <t>结果考核成绩登分人签字：</t>
  </si>
  <si>
    <t>成绩核算人员签字：</t>
  </si>
  <si>
    <t>成绩复核人员签字：</t>
  </si>
  <si>
    <t xml:space="preserve">  航空运输地面服务员  职业（工种）  四级√三级□</t>
  </si>
  <si>
    <r>
      <rPr>
        <sz val="12"/>
        <color theme="1"/>
        <rFont val="宋体"/>
        <family val="3"/>
        <charset val="134"/>
      </rPr>
      <t>模块一成绩（</t>
    </r>
    <r>
      <rPr>
        <u/>
        <sz val="12"/>
        <color theme="1"/>
        <rFont val="宋体"/>
        <family val="3"/>
        <charset val="134"/>
      </rPr>
      <t>《民航安全检查》</t>
    </r>
    <r>
      <rPr>
        <sz val="12"/>
        <color theme="1"/>
        <rFont val="宋体"/>
        <family val="3"/>
        <charset val="134"/>
      </rPr>
      <t>课程）</t>
    </r>
  </si>
  <si>
    <r>
      <rPr>
        <sz val="11"/>
        <color theme="1"/>
        <rFont val="宋体"/>
        <family val="3"/>
        <charset val="134"/>
      </rPr>
      <t>模块二成绩（《</t>
    </r>
    <r>
      <rPr>
        <u/>
        <sz val="11"/>
        <color theme="1"/>
        <rFont val="宋体"/>
        <family val="3"/>
        <charset val="134"/>
      </rPr>
      <t>国内航班乘机手续办理》</t>
    </r>
    <r>
      <rPr>
        <sz val="11"/>
        <color theme="1"/>
        <rFont val="宋体"/>
        <family val="3"/>
        <charset val="134"/>
      </rPr>
      <t>课程）</t>
    </r>
  </si>
  <si>
    <t>张文坤</t>
  </si>
  <si>
    <t>尚妍雅</t>
  </si>
  <si>
    <t>孙龙依</t>
  </si>
  <si>
    <t>吴胤铎</t>
  </si>
  <si>
    <t>王悦飞</t>
  </si>
  <si>
    <t>王智恩</t>
  </si>
  <si>
    <t>刘艺涵</t>
  </si>
  <si>
    <t>赵欣然</t>
  </si>
  <si>
    <t>张帅</t>
  </si>
  <si>
    <t>李超炜</t>
  </si>
  <si>
    <t>赵昱棠</t>
  </si>
  <si>
    <t>殷梓宸</t>
  </si>
  <si>
    <t>陈梓涵</t>
  </si>
  <si>
    <t>米佳琦</t>
  </si>
  <si>
    <t>张朝晖</t>
  </si>
  <si>
    <t>于鸿博</t>
  </si>
  <si>
    <t>夏金硕</t>
  </si>
  <si>
    <t>齐婧蕾</t>
  </si>
  <si>
    <t>吴桐</t>
  </si>
  <si>
    <t>杨好</t>
  </si>
  <si>
    <t>付米果</t>
  </si>
  <si>
    <t>冉艺童</t>
  </si>
  <si>
    <t>刘俊清</t>
  </si>
  <si>
    <t>李则坤</t>
  </si>
  <si>
    <t>张雅贤</t>
  </si>
  <si>
    <t>潘奥祺</t>
  </si>
  <si>
    <t>张明俊</t>
  </si>
  <si>
    <t>张籽依</t>
  </si>
  <si>
    <t>芦梓浩</t>
  </si>
  <si>
    <t>李宇轩</t>
  </si>
  <si>
    <t>李雨萌</t>
  </si>
  <si>
    <t>李旻昊</t>
  </si>
  <si>
    <t>张宣</t>
  </si>
  <si>
    <t>谭鸿俊</t>
  </si>
  <si>
    <t>李梓迅</t>
  </si>
  <si>
    <t>卞爽</t>
  </si>
  <si>
    <t>陈佳豪</t>
  </si>
  <si>
    <t>龙海旺</t>
  </si>
  <si>
    <t>范雅彬</t>
  </si>
  <si>
    <t>程清宇</t>
  </si>
  <si>
    <t>段飞宇</t>
  </si>
  <si>
    <t>张锐霖</t>
  </si>
  <si>
    <t>贾钧丞</t>
  </si>
  <si>
    <t>王页钦</t>
  </si>
  <si>
    <t>王东然</t>
  </si>
  <si>
    <t>王新奥</t>
  </si>
  <si>
    <t>于锐嘉</t>
  </si>
  <si>
    <t>宋昊原</t>
  </si>
  <si>
    <t>李鋆豪</t>
  </si>
  <si>
    <t>贾路娜</t>
  </si>
  <si>
    <t>丁子杰</t>
  </si>
  <si>
    <t>说明</t>
  </si>
  <si>
    <t xml:space="preserve">  城市轨道交通服务员  职业（工种）  四级□三级√</t>
  </si>
  <si>
    <r>
      <rPr>
        <sz val="12"/>
        <color theme="1"/>
        <rFont val="宋体"/>
        <family val="3"/>
        <charset val="134"/>
      </rPr>
      <t>模块一成绩（</t>
    </r>
    <r>
      <rPr>
        <u/>
        <sz val="12"/>
        <color theme="1"/>
        <rFont val="宋体"/>
        <family val="3"/>
        <charset val="134"/>
      </rPr>
      <t>《城市轨道运营管理规章》</t>
    </r>
    <r>
      <rPr>
        <sz val="12"/>
        <color theme="1"/>
        <rFont val="宋体"/>
        <family val="3"/>
        <charset val="134"/>
      </rPr>
      <t>课程）</t>
    </r>
  </si>
  <si>
    <r>
      <rPr>
        <sz val="12"/>
        <color theme="1"/>
        <rFont val="宋体"/>
        <family val="3"/>
        <charset val="134"/>
      </rPr>
      <t>模块二成绩（《</t>
    </r>
    <r>
      <rPr>
        <u/>
        <sz val="12"/>
        <color theme="1"/>
        <rFont val="宋体"/>
        <family val="3"/>
        <charset val="134"/>
      </rPr>
      <t>城市轨道交通班组管理》</t>
    </r>
    <r>
      <rPr>
        <sz val="12"/>
        <color theme="1"/>
        <rFont val="宋体"/>
        <family val="3"/>
        <charset val="134"/>
      </rPr>
      <t>课程）</t>
    </r>
  </si>
  <si>
    <t>于坤琦</t>
  </si>
  <si>
    <t>袁宁</t>
  </si>
  <si>
    <t>金雨霏</t>
  </si>
  <si>
    <t>常浩然</t>
  </si>
  <si>
    <t>周家豪</t>
  </si>
  <si>
    <t>闫国辉</t>
  </si>
  <si>
    <t>张琪</t>
  </si>
  <si>
    <t>李彩菲</t>
  </si>
  <si>
    <t>闻颍颍</t>
  </si>
  <si>
    <t>孙燕</t>
  </si>
  <si>
    <t>张洪伟</t>
  </si>
  <si>
    <t>任鑫虹</t>
  </si>
  <si>
    <t>何家乐</t>
  </si>
  <si>
    <t>刘航</t>
  </si>
  <si>
    <t>穆德恩</t>
  </si>
  <si>
    <t>穆德惠</t>
  </si>
  <si>
    <t>谷晓雪</t>
  </si>
  <si>
    <t>张宇轩</t>
  </si>
  <si>
    <t>李硕</t>
  </si>
  <si>
    <t>高钰莹</t>
  </si>
  <si>
    <t>王锡雨</t>
  </si>
  <si>
    <t>刘洋</t>
  </si>
  <si>
    <t>无</t>
  </si>
  <si>
    <t xml:space="preserve">  保育师  职业（工种）  四级  三级√</t>
  </si>
  <si>
    <t>李晶钰</t>
  </si>
  <si>
    <t>石书恺</t>
  </si>
  <si>
    <t>姜鹦涵</t>
  </si>
  <si>
    <t>王晗</t>
  </si>
  <si>
    <t>叶紫莹</t>
  </si>
  <si>
    <t>曹婷</t>
  </si>
  <si>
    <t>杨馨茹</t>
  </si>
  <si>
    <t>张江姗</t>
  </si>
  <si>
    <t>马紫怡</t>
  </si>
  <si>
    <t>李恩慧</t>
  </si>
  <si>
    <t>赵凌云</t>
  </si>
  <si>
    <t>陈嘉宝</t>
  </si>
  <si>
    <t>田佳兴</t>
  </si>
  <si>
    <t>夏桐</t>
  </si>
  <si>
    <t>马新炎</t>
  </si>
  <si>
    <t>杨可欣</t>
  </si>
  <si>
    <t>张凤怡</t>
  </si>
  <si>
    <t>代登凯</t>
  </si>
  <si>
    <t>龙玉翠</t>
  </si>
  <si>
    <t>程姗姗</t>
  </si>
  <si>
    <t>张佳美</t>
  </si>
  <si>
    <t>郭富姚</t>
  </si>
  <si>
    <t>张保丹</t>
  </si>
  <si>
    <t>位佳儒</t>
  </si>
  <si>
    <t>石鑫隆</t>
  </si>
  <si>
    <t>马骏颖</t>
  </si>
  <si>
    <t>王菁菁</t>
  </si>
  <si>
    <t>肖圣楠</t>
  </si>
  <si>
    <t>冯威</t>
  </si>
  <si>
    <t>李凤洋</t>
  </si>
  <si>
    <t>郭晓旭</t>
  </si>
  <si>
    <t>陈奕彤</t>
  </si>
  <si>
    <t>陈欣莹</t>
  </si>
  <si>
    <t>杨笛</t>
  </si>
  <si>
    <t>宋思雨</t>
  </si>
  <si>
    <t>李萍</t>
  </si>
  <si>
    <t>康明鑫</t>
  </si>
  <si>
    <t>宋蔚嘉</t>
  </si>
  <si>
    <t>李昊运</t>
  </si>
  <si>
    <t>杨雪</t>
  </si>
  <si>
    <t>武凯丽</t>
  </si>
  <si>
    <t>张子煊</t>
  </si>
  <si>
    <t xml:space="preserve">  家具设计师  职业（工种）  四级□三级√</t>
  </si>
  <si>
    <t>填表日期：   2025   年  4 月 24 日</t>
  </si>
  <si>
    <t>模块一（《家具结构设计》）</t>
  </si>
  <si>
    <t>模块二（《计算机建模设计（Sketch Up）》）</t>
  </si>
  <si>
    <t>毛春亮</t>
  </si>
  <si>
    <t>周长钧</t>
  </si>
  <si>
    <t>王宇豪</t>
  </si>
  <si>
    <t>祝文龙</t>
  </si>
  <si>
    <t>王康宁</t>
  </si>
  <si>
    <t>张俊杰</t>
  </si>
  <si>
    <t>宋佳乐</t>
  </si>
  <si>
    <t>柴大海</t>
  </si>
  <si>
    <t>杨继承</t>
  </si>
  <si>
    <t xml:space="preserve">  家具设计师  职业（工种）  四级√三级□</t>
  </si>
  <si>
    <t>填表日期：   2026   年  4 月 20 日</t>
  </si>
  <si>
    <t>模块一成绩（《家具制图与木工识图》课程）</t>
  </si>
  <si>
    <t>模块二成绩（《计算机辅助设计》课程）</t>
  </si>
  <si>
    <t>高梦奇</t>
  </si>
  <si>
    <t>刘婷婷</t>
  </si>
  <si>
    <t>高雅睿</t>
  </si>
  <si>
    <t>姜慧敏</t>
  </si>
  <si>
    <t>杨铭</t>
  </si>
  <si>
    <t>霍梓晨</t>
  </si>
  <si>
    <t>何紫微</t>
  </si>
  <si>
    <t>裴梦娇</t>
  </si>
  <si>
    <t>高子桐</t>
  </si>
  <si>
    <t>李新钰</t>
  </si>
  <si>
    <t>王玉主</t>
  </si>
  <si>
    <t>赵芷娴</t>
  </si>
  <si>
    <t>李智尧</t>
  </si>
  <si>
    <t>杨浩</t>
  </si>
  <si>
    <t>曹伊</t>
  </si>
  <si>
    <t>姚建</t>
  </si>
  <si>
    <t>曹勇</t>
  </si>
  <si>
    <t>郭宇飞</t>
  </si>
  <si>
    <t>刘强</t>
  </si>
  <si>
    <r>
      <rPr>
        <u/>
        <sz val="14"/>
        <color theme="1"/>
        <rFont val="宋体"/>
        <family val="3"/>
        <charset val="134"/>
        <scheme val="minor"/>
      </rPr>
      <t xml:space="preserve"> 网络与信息安全管理员 </t>
    </r>
    <r>
      <rPr>
        <sz val="14"/>
        <color theme="1"/>
        <rFont val="宋体"/>
        <family val="3"/>
        <charset val="134"/>
        <scheme val="minor"/>
      </rPr>
      <t xml:space="preserve">职业（工种）  </t>
    </r>
    <r>
      <rPr>
        <u/>
        <sz val="14"/>
        <color theme="1"/>
        <rFont val="宋体"/>
        <family val="3"/>
        <charset val="134"/>
        <scheme val="minor"/>
      </rPr>
      <t xml:space="preserve"> 二 </t>
    </r>
    <r>
      <rPr>
        <sz val="14"/>
        <color theme="1"/>
        <rFont val="宋体"/>
        <family val="3"/>
        <charset val="134"/>
        <scheme val="minor"/>
      </rPr>
      <t>级</t>
    </r>
  </si>
  <si>
    <t>填表日期：  年   月  日</t>
  </si>
  <si>
    <t>序号</t>
  </si>
  <si>
    <t>最终
认定
成绩</t>
  </si>
  <si>
    <r>
      <rPr>
        <sz val="12"/>
        <rFont val="宋体"/>
        <family val="3"/>
        <charset val="134"/>
      </rPr>
      <t>模块一成绩</t>
    </r>
    <r>
      <rPr>
        <sz val="10"/>
        <rFont val="宋体"/>
        <family val="3"/>
        <charset val="134"/>
      </rPr>
      <t>(网络安全设备部署与运维
)</t>
    </r>
  </si>
  <si>
    <r>
      <rPr>
        <sz val="12"/>
        <rFont val="宋体"/>
        <family val="3"/>
        <charset val="134"/>
      </rPr>
      <t>模块二成绩</t>
    </r>
    <r>
      <rPr>
        <sz val="10"/>
        <rFont val="宋体"/>
        <family val="3"/>
        <charset val="134"/>
      </rPr>
      <t xml:space="preserve">（
</t>
    </r>
    <r>
      <rPr>
        <u/>
        <sz val="10"/>
        <rFont val="宋体"/>
        <family val="3"/>
        <charset val="134"/>
      </rPr>
      <t>虚拟化管理与维护</t>
    </r>
    <r>
      <rPr>
        <sz val="10"/>
        <rFont val="宋体"/>
        <family val="3"/>
        <charset val="134"/>
      </rPr>
      <t>）</t>
    </r>
  </si>
  <si>
    <t>理论
成绩</t>
  </si>
  <si>
    <t>实操
成绩</t>
  </si>
  <si>
    <t>专业论文撰写及答辩成绩</t>
  </si>
  <si>
    <t>刘子良</t>
  </si>
  <si>
    <t>史盛林</t>
  </si>
  <si>
    <t>林泉</t>
  </si>
  <si>
    <t>陈浩</t>
  </si>
  <si>
    <t>霍海亮</t>
  </si>
  <si>
    <t>陈斌</t>
  </si>
  <si>
    <t>-</t>
  </si>
  <si>
    <t>陈佳诚</t>
  </si>
  <si>
    <t>韩瑞雪</t>
  </si>
  <si>
    <t>刘畅</t>
  </si>
  <si>
    <t>王震宇</t>
  </si>
  <si>
    <r>
      <rPr>
        <sz val="14"/>
        <color theme="1"/>
        <rFont val="宋体"/>
        <family val="3"/>
        <charset val="134"/>
      </rPr>
      <t xml:space="preserve">成绩直接认定的学生说明：
</t>
    </r>
    <r>
      <rPr>
        <b/>
        <sz val="12"/>
        <color theme="1"/>
        <rFont val="楷体"/>
        <family val="3"/>
        <charset val="134"/>
      </rPr>
      <t>陈斌</t>
    </r>
    <r>
      <rPr>
        <sz val="12"/>
        <color theme="1"/>
        <rFont val="楷体"/>
        <family val="3"/>
        <charset val="134"/>
      </rPr>
      <t>，获得2024年北京市技工院校“砥砺奋斗 勇攀高峰”主题系列活动之“计算机网络技术”竞赛（预备技师组）团体一等奖</t>
    </r>
  </si>
  <si>
    <r>
      <rPr>
        <sz val="14"/>
        <color theme="1"/>
        <rFont val="宋体"/>
        <family val="3"/>
        <charset val="134"/>
      </rPr>
      <t>过程评价成绩登分人签字</t>
    </r>
    <r>
      <rPr>
        <sz val="14"/>
        <color theme="1"/>
        <rFont val="宋体"/>
        <family val="3"/>
        <charset val="134"/>
      </rPr>
      <t>：</t>
    </r>
  </si>
  <si>
    <r>
      <rPr>
        <u/>
        <sz val="14"/>
        <color theme="1"/>
        <rFont val="宋体"/>
        <family val="3"/>
        <charset val="134"/>
        <scheme val="minor"/>
      </rPr>
      <t xml:space="preserve"> 网络与信息安全管理员 </t>
    </r>
    <r>
      <rPr>
        <sz val="14"/>
        <color theme="1"/>
        <rFont val="宋体"/>
        <family val="3"/>
        <charset val="134"/>
        <scheme val="minor"/>
      </rPr>
      <t xml:space="preserve">职业（工种）  </t>
    </r>
    <r>
      <rPr>
        <u/>
        <sz val="14"/>
        <color theme="1"/>
        <rFont val="宋体"/>
        <family val="3"/>
        <charset val="134"/>
        <scheme val="minor"/>
      </rPr>
      <t xml:space="preserve"> 三 </t>
    </r>
    <r>
      <rPr>
        <sz val="14"/>
        <color theme="1"/>
        <rFont val="宋体"/>
        <family val="3"/>
        <charset val="134"/>
        <scheme val="minor"/>
      </rPr>
      <t>级</t>
    </r>
  </si>
  <si>
    <t>填表日期：2026 年 4月 18 日</t>
  </si>
  <si>
    <r>
      <rPr>
        <sz val="12"/>
        <rFont val="宋体"/>
        <family val="3"/>
        <charset val="134"/>
      </rPr>
      <t>模块一
成绩</t>
    </r>
    <r>
      <rPr>
        <sz val="10"/>
        <rFont val="宋体"/>
        <family val="3"/>
        <charset val="134"/>
      </rPr>
      <t>(园区网络搭建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</si>
  <si>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模块二
成绩</t>
    </r>
    <r>
      <rPr>
        <sz val="10"/>
        <rFont val="宋体"/>
        <family val="3"/>
        <charset val="134"/>
      </rPr>
      <t>(</t>
    </r>
    <r>
      <rPr>
        <sz val="12"/>
        <rFont val="宋体"/>
        <family val="3"/>
        <charset val="134"/>
      </rPr>
      <t xml:space="preserve">
</t>
    </r>
    <r>
      <rPr>
        <sz val="10"/>
        <rFont val="宋体"/>
        <family val="3"/>
        <charset val="134"/>
      </rPr>
      <t>WEB安全技术</t>
    </r>
    <r>
      <rPr>
        <sz val="12"/>
        <rFont val="宋体"/>
        <family val="3"/>
        <charset val="134"/>
      </rPr>
      <t>)</t>
    </r>
  </si>
  <si>
    <t>过程评价
成绩</t>
  </si>
  <si>
    <t>理论
成绩</t>
    <phoneticPr fontId="17" type="noConversion"/>
  </si>
  <si>
    <t>结果考核
成绩</t>
  </si>
  <si>
    <t>李炳良</t>
  </si>
  <si>
    <t>蒋丛瑶</t>
  </si>
  <si>
    <t>邹逸晨</t>
  </si>
  <si>
    <t>郑志琪</t>
  </si>
  <si>
    <t>刘诗蕊</t>
  </si>
  <si>
    <t>王金鑫</t>
  </si>
  <si>
    <t>刘卓妍</t>
  </si>
  <si>
    <t>顾家嘉</t>
  </si>
  <si>
    <t>何佳鸿</t>
  </si>
  <si>
    <t>杨依顺</t>
  </si>
  <si>
    <t>何佳林</t>
  </si>
  <si>
    <t>赵东凯</t>
  </si>
  <si>
    <t>胡新旺</t>
  </si>
  <si>
    <t>田紫豪</t>
  </si>
  <si>
    <t>代佳勇</t>
  </si>
  <si>
    <t>张语瑶</t>
  </si>
  <si>
    <t>贾国靖</t>
  </si>
  <si>
    <r>
      <rPr>
        <sz val="14"/>
        <color theme="1"/>
        <rFont val="宋体"/>
        <family val="3"/>
        <charset val="134"/>
      </rPr>
      <t>成绩直接认定的</t>
    </r>
    <r>
      <rPr>
        <sz val="14"/>
        <color theme="1"/>
        <rFont val="宋体"/>
        <family val="3"/>
        <charset val="134"/>
      </rPr>
      <t>学生</t>
    </r>
    <r>
      <rPr>
        <sz val="14"/>
        <color theme="1"/>
        <rFont val="宋体"/>
        <family val="3"/>
        <charset val="134"/>
      </rPr>
      <t>说明</t>
    </r>
    <r>
      <rPr>
        <sz val="14"/>
        <color theme="1"/>
        <rFont val="宋体"/>
        <family val="3"/>
        <charset val="134"/>
      </rPr>
      <t>：</t>
    </r>
  </si>
  <si>
    <r>
      <rPr>
        <sz val="14"/>
        <color theme="1"/>
        <rFont val="宋体"/>
        <family val="3"/>
        <charset val="134"/>
        <scheme val="minor"/>
      </rPr>
      <t xml:space="preserve"> </t>
    </r>
    <r>
      <rPr>
        <u/>
        <sz val="14"/>
        <color theme="1"/>
        <rFont val="宋体"/>
        <family val="3"/>
        <charset val="134"/>
        <scheme val="minor"/>
      </rPr>
      <t xml:space="preserve"> 网络与信息安全管理员 </t>
    </r>
    <r>
      <rPr>
        <sz val="14"/>
        <color theme="1"/>
        <rFont val="宋体"/>
        <family val="3"/>
        <charset val="134"/>
        <scheme val="minor"/>
      </rPr>
      <t xml:space="preserve">职业（工种）   </t>
    </r>
    <r>
      <rPr>
        <u/>
        <sz val="14"/>
        <color theme="1"/>
        <rFont val="宋体"/>
        <family val="3"/>
        <charset val="134"/>
        <scheme val="minor"/>
      </rPr>
      <t xml:space="preserve"> 四 </t>
    </r>
    <r>
      <rPr>
        <sz val="14"/>
        <color theme="1"/>
        <rFont val="宋体"/>
        <family val="3"/>
        <charset val="134"/>
        <scheme val="minor"/>
      </rPr>
      <t>级</t>
    </r>
  </si>
  <si>
    <t>填表日期：      年   月  日</t>
  </si>
  <si>
    <r>
      <rPr>
        <sz val="12"/>
        <rFont val="宋体"/>
        <family val="3"/>
        <charset val="134"/>
      </rPr>
      <t xml:space="preserve">模块一
成绩（
</t>
    </r>
    <r>
      <rPr>
        <u/>
        <sz val="10"/>
        <rFont val="宋体"/>
        <family val="3"/>
        <charset val="134"/>
      </rPr>
      <t>信息网络布线</t>
    </r>
    <r>
      <rPr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</si>
  <si>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模块二
成绩
（小型网络搭建与管理</t>
    </r>
    <r>
      <rPr>
        <sz val="10"/>
        <rFont val="宋体"/>
        <family val="3"/>
        <charset val="134"/>
      </rPr>
      <t>）</t>
    </r>
  </si>
  <si>
    <t>刘可丽</t>
  </si>
  <si>
    <t>王思思</t>
  </si>
  <si>
    <t>隋鑫</t>
  </si>
  <si>
    <t>赵明翰</t>
  </si>
  <si>
    <t>吴英凯</t>
  </si>
  <si>
    <t>张斌斌</t>
  </si>
  <si>
    <t>姜战光</t>
  </si>
  <si>
    <t>李宇航</t>
  </si>
  <si>
    <t>李睿</t>
  </si>
  <si>
    <t>李嘉鸿</t>
  </si>
  <si>
    <t>崔舒涵</t>
  </si>
  <si>
    <t>赖嘉杰</t>
  </si>
  <si>
    <t>杨博淳</t>
  </si>
  <si>
    <t>牛禹烁</t>
  </si>
  <si>
    <t>孔德州</t>
  </si>
  <si>
    <t>田贵强</t>
  </si>
  <si>
    <t>柴光灿</t>
  </si>
  <si>
    <t>崔瑞灿</t>
  </si>
  <si>
    <t>王子奥</t>
  </si>
  <si>
    <t>郑梓钰</t>
  </si>
  <si>
    <t>王玉雨</t>
  </si>
  <si>
    <t>田仕杰</t>
  </si>
  <si>
    <t>王依康</t>
  </si>
  <si>
    <t>王泽宇</t>
  </si>
  <si>
    <t>张衡</t>
  </si>
  <si>
    <t>张俊康</t>
  </si>
  <si>
    <t>杨博</t>
  </si>
  <si>
    <t>刘慧君</t>
  </si>
  <si>
    <r>
      <rPr>
        <sz val="14"/>
        <color theme="1"/>
        <rFont val="宋体"/>
        <family val="3"/>
        <charset val="134"/>
      </rPr>
      <t xml:space="preserve">成绩直接认定的学生说明：
</t>
    </r>
    <r>
      <rPr>
        <b/>
        <sz val="12"/>
        <color theme="1"/>
        <rFont val="楷体"/>
        <family val="3"/>
        <charset val="134"/>
      </rPr>
      <t>赖嘉杰</t>
    </r>
    <r>
      <rPr>
        <sz val="12"/>
        <color theme="1"/>
        <rFont val="楷体"/>
        <family val="3"/>
        <charset val="134"/>
      </rPr>
      <t xml:space="preserve">，获得2025年北京市职业院校技能大赛（中职组）“网络建设与运维”赛项团体三等奖
</t>
    </r>
    <r>
      <rPr>
        <b/>
        <sz val="12"/>
        <color theme="1"/>
        <rFont val="楷体"/>
        <family val="3"/>
        <charset val="134"/>
      </rPr>
      <t>李宇航</t>
    </r>
    <r>
      <rPr>
        <sz val="12"/>
        <color theme="1"/>
        <rFont val="楷体"/>
        <family val="3"/>
        <charset val="134"/>
      </rPr>
      <t xml:space="preserve">，获得2025年北京市职业院校技能大赛（中职组）“网络建设与运维”赛项团体三等奖
</t>
    </r>
    <r>
      <rPr>
        <b/>
        <sz val="12"/>
        <color theme="1"/>
        <rFont val="楷体"/>
        <family val="3"/>
        <charset val="134"/>
      </rPr>
      <t>隋鑫</t>
    </r>
    <r>
      <rPr>
        <sz val="12"/>
        <color theme="1"/>
        <rFont val="楷体"/>
        <family val="3"/>
        <charset val="134"/>
      </rPr>
      <t xml:space="preserve">，获得2025年北京市职业院校技能大赛（中职组）“网络建设与运维”赛项团体三等奖
</t>
    </r>
    <r>
      <rPr>
        <b/>
        <sz val="12"/>
        <color theme="1"/>
        <rFont val="楷体"/>
        <family val="3"/>
        <charset val="134"/>
      </rPr>
      <t>吴英凯</t>
    </r>
    <r>
      <rPr>
        <sz val="12"/>
        <color theme="1"/>
        <rFont val="楷体"/>
        <family val="3"/>
        <charset val="134"/>
      </rPr>
      <t>，获得2025年北京技工院校“立报国强国大志向 做挺膺担当奋斗者”主题系列活动之“计算机网络技术”竞赛（中级工组）个人二等奖</t>
    </r>
  </si>
  <si>
    <t>侯依蔓</t>
  </si>
  <si>
    <t>吕博轩</t>
  </si>
  <si>
    <t>彭宇皓</t>
  </si>
  <si>
    <t>张天烁</t>
  </si>
  <si>
    <t>谢博文</t>
  </si>
  <si>
    <t>魏郑杰</t>
  </si>
  <si>
    <t>常旭</t>
  </si>
  <si>
    <t>赵硕</t>
  </si>
  <si>
    <t>高闫华</t>
  </si>
  <si>
    <t>张美慧</t>
  </si>
  <si>
    <t>张傲翔</t>
  </si>
  <si>
    <t>王甜雨</t>
  </si>
  <si>
    <t>杨成玉</t>
  </si>
  <si>
    <t>李锦富</t>
  </si>
  <si>
    <t>郭子航</t>
  </si>
  <si>
    <t>覃宇杨</t>
  </si>
  <si>
    <t>井尚鑫</t>
  </si>
  <si>
    <t>柯金辰</t>
  </si>
  <si>
    <t>于明亮</t>
  </si>
  <si>
    <t>王紫阳</t>
  </si>
  <si>
    <t>赵杨</t>
  </si>
  <si>
    <t>韩硕</t>
  </si>
  <si>
    <t>王歆炜</t>
  </si>
  <si>
    <t xml:space="preserve">  电子竞技运营师  职业（工种）  四级√三级□</t>
  </si>
  <si>
    <t>模块
一成绩（《电子竞技赛事策划》）</t>
  </si>
  <si>
    <t>模块
二成绩（《电子竞技赛事活动执行》）</t>
  </si>
  <si>
    <t>2026年职业技能等级认定成绩登记表</t>
  </si>
  <si>
    <r>
      <t xml:space="preserve">  音响调音员  </t>
    </r>
    <r>
      <rPr>
        <sz val="14"/>
        <color theme="1"/>
        <rFont val="等线"/>
        <family val="3"/>
        <charset val="134"/>
      </rPr>
      <t>职业（工种）</t>
    </r>
    <r>
      <rPr>
        <u/>
        <sz val="14"/>
        <color theme="1"/>
        <rFont val="等线"/>
        <family val="3"/>
        <charset val="134"/>
      </rPr>
      <t xml:space="preserve">  四级</t>
    </r>
    <r>
      <rPr>
        <u/>
        <sz val="14"/>
        <color theme="1"/>
        <rFont val="Wingdings 2"/>
        <family val="1"/>
        <charset val="2"/>
      </rPr>
      <t>R</t>
    </r>
    <r>
      <rPr>
        <u/>
        <sz val="14"/>
        <color theme="1"/>
        <rFont val="等线"/>
        <family val="3"/>
        <charset val="134"/>
      </rPr>
      <t>、三级□</t>
    </r>
  </si>
  <si>
    <r>
      <t xml:space="preserve">                                                                              填表日期：</t>
    </r>
    <r>
      <rPr>
        <u/>
        <sz val="12"/>
        <color theme="1"/>
        <rFont val="等线"/>
        <family val="3"/>
        <charset val="134"/>
      </rPr>
      <t xml:space="preserve">   2026 </t>
    </r>
    <r>
      <rPr>
        <sz val="12"/>
        <color theme="1"/>
        <rFont val="等线"/>
        <family val="3"/>
        <charset val="134"/>
      </rPr>
      <t>年</t>
    </r>
    <r>
      <rPr>
        <u/>
        <sz val="12"/>
        <color theme="1"/>
        <rFont val="等线"/>
        <family val="3"/>
        <charset val="134"/>
      </rPr>
      <t xml:space="preserve"> 4  </t>
    </r>
    <r>
      <rPr>
        <sz val="12"/>
        <color theme="1"/>
        <rFont val="等线"/>
        <family val="3"/>
        <charset val="134"/>
      </rPr>
      <t>月</t>
    </r>
    <r>
      <rPr>
        <u/>
        <sz val="12"/>
        <color theme="1"/>
        <rFont val="等线"/>
        <family val="3"/>
        <charset val="134"/>
      </rPr>
      <t xml:space="preserve"> 18 </t>
    </r>
    <r>
      <rPr>
        <sz val="12"/>
        <color theme="1"/>
        <rFont val="等线"/>
        <family val="3"/>
        <charset val="134"/>
      </rPr>
      <t>日</t>
    </r>
    <phoneticPr fontId="17" type="noConversion"/>
  </si>
  <si>
    <t>综合</t>
  </si>
  <si>
    <r>
      <t>模块一成绩（</t>
    </r>
    <r>
      <rPr>
        <u/>
        <sz val="12"/>
        <color theme="1"/>
        <rFont val="宋体"/>
        <family val="3"/>
        <charset val="134"/>
      </rPr>
      <t>音响系统设备整备</t>
    </r>
    <r>
      <rPr>
        <sz val="12"/>
        <color theme="1"/>
        <rFont val="宋体"/>
        <family val="3"/>
        <charset val="134"/>
      </rPr>
      <t>课程）</t>
    </r>
  </si>
  <si>
    <r>
      <t>模块二成绩（</t>
    </r>
    <r>
      <rPr>
        <u/>
        <sz val="12"/>
        <color theme="1"/>
        <rFont val="宋体"/>
        <family val="3"/>
        <charset val="134"/>
      </rPr>
      <t>音响设备的安装</t>
    </r>
    <r>
      <rPr>
        <sz val="12"/>
        <color theme="1"/>
        <rFont val="宋体"/>
        <family val="3"/>
        <charset val="134"/>
      </rPr>
      <t>课程）</t>
    </r>
  </si>
  <si>
    <t>理论</t>
  </si>
  <si>
    <t>实操</t>
  </si>
  <si>
    <t>成绩</t>
  </si>
  <si>
    <t>赵梓馨</t>
  </si>
  <si>
    <t>谭宇珊</t>
  </si>
  <si>
    <t>万怡昊</t>
  </si>
  <si>
    <t>李博</t>
  </si>
  <si>
    <t>郑迦文</t>
  </si>
  <si>
    <t>张文博</t>
  </si>
  <si>
    <t>关胤</t>
  </si>
  <si>
    <t>曹博</t>
  </si>
  <si>
    <t>张玉林</t>
  </si>
  <si>
    <t>陆美含</t>
  </si>
  <si>
    <t>史鑫</t>
  </si>
  <si>
    <t>崔瑞</t>
  </si>
  <si>
    <t>孙博豪</t>
  </si>
  <si>
    <t>刘聪</t>
  </si>
  <si>
    <t>成绩直接认定的学生说明：</t>
  </si>
  <si>
    <r>
      <t xml:space="preserve">  收银员 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四级☑、三级□</t>
    </r>
  </si>
  <si>
    <r>
      <t>填表日期：</t>
    </r>
    <r>
      <rPr>
        <u/>
        <sz val="12"/>
        <color theme="1"/>
        <rFont val="宋体"/>
        <family val="3"/>
        <charset val="134"/>
      </rPr>
      <t xml:space="preserve"> 2026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04 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17  </t>
    </r>
    <r>
      <rPr>
        <sz val="12"/>
        <color theme="1"/>
        <rFont val="宋体"/>
        <family val="3"/>
        <charset val="134"/>
      </rPr>
      <t>日</t>
    </r>
  </si>
  <si>
    <r>
      <t>模块一成绩（财会综合技能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课程）</t>
    </r>
  </si>
  <si>
    <r>
      <t>模块二成绩（</t>
    </r>
    <r>
      <rPr>
        <sz val="10.5"/>
        <color theme="1"/>
        <rFont val="Calibri"/>
        <family val="2"/>
      </rPr>
      <t xml:space="preserve"> </t>
    </r>
    <r>
      <rPr>
        <sz val="10.5"/>
        <color theme="1"/>
        <rFont val="宋体"/>
        <family val="3"/>
        <charset val="134"/>
      </rPr>
      <t>出纳业务处理课程）</t>
    </r>
  </si>
  <si>
    <t>霍宇洋</t>
  </si>
  <si>
    <t>王爱佳</t>
  </si>
  <si>
    <r>
      <t xml:space="preserve"> 商业摄影师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四级☑、三级□</t>
    </r>
  </si>
  <si>
    <r>
      <t>填表日期：</t>
    </r>
    <r>
      <rPr>
        <u/>
        <sz val="12"/>
        <color theme="1"/>
        <rFont val="宋体"/>
        <family val="3"/>
        <charset val="134"/>
      </rPr>
      <t xml:space="preserve"> 2026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4 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22 </t>
    </r>
    <r>
      <rPr>
        <sz val="12"/>
        <color theme="1"/>
        <rFont val="宋体"/>
        <family val="3"/>
        <charset val="134"/>
      </rPr>
      <t>日</t>
    </r>
  </si>
  <si>
    <r>
      <t>模块一成绩（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商业摄影</t>
    </r>
    <r>
      <rPr>
        <u/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课程）</t>
    </r>
    <r>
      <rPr>
        <sz val="12"/>
        <color theme="1"/>
        <rFont val="Calibri"/>
        <family val="2"/>
      </rPr>
      <t>50%</t>
    </r>
  </si>
  <si>
    <r>
      <t>模块二成绩（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视频拍摄与剪辑</t>
    </r>
    <r>
      <rPr>
        <u/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课程）</t>
    </r>
    <r>
      <rPr>
        <sz val="12"/>
        <color theme="1"/>
        <rFont val="Calibri"/>
        <family val="2"/>
      </rPr>
      <t>50%</t>
    </r>
  </si>
  <si>
    <r>
      <t>过程评价成绩</t>
    </r>
    <r>
      <rPr>
        <sz val="12"/>
        <color theme="1"/>
        <rFont val="Calibri"/>
        <family val="2"/>
      </rPr>
      <t>40%</t>
    </r>
  </si>
  <si>
    <r>
      <t>成绩</t>
    </r>
    <r>
      <rPr>
        <sz val="12"/>
        <color theme="1"/>
        <rFont val="Calibri"/>
        <family val="2"/>
      </rPr>
      <t>40%</t>
    </r>
  </si>
  <si>
    <r>
      <t>成绩</t>
    </r>
    <r>
      <rPr>
        <sz val="12"/>
        <color theme="1"/>
        <rFont val="Calibri"/>
        <family val="2"/>
      </rPr>
      <t>60%</t>
    </r>
  </si>
  <si>
    <r>
      <t>结果考核成绩</t>
    </r>
    <r>
      <rPr>
        <sz val="12"/>
        <color theme="1"/>
        <rFont val="Calibri"/>
        <family val="2"/>
      </rPr>
      <t>60%</t>
    </r>
  </si>
  <si>
    <t>季嘉琦</t>
  </si>
  <si>
    <t>任圆丰</t>
  </si>
  <si>
    <t>武珈伊</t>
  </si>
  <si>
    <t>车鹏飞</t>
  </si>
  <si>
    <t>吴百盛</t>
  </si>
  <si>
    <t>李欣容</t>
  </si>
  <si>
    <t>刘倩</t>
  </si>
  <si>
    <t>王鹏皓</t>
  </si>
  <si>
    <t>丁子彤</t>
  </si>
  <si>
    <t>孟维冉</t>
  </si>
  <si>
    <t>赵鑫垚</t>
  </si>
  <si>
    <t>张超杰</t>
  </si>
  <si>
    <t>徐恒业</t>
  </si>
  <si>
    <t>臧紫嫣</t>
  </si>
  <si>
    <t>刘杨</t>
  </si>
  <si>
    <t>景宇琪</t>
  </si>
  <si>
    <t>魏子馨</t>
  </si>
  <si>
    <t>师斓鑫</t>
  </si>
  <si>
    <t>胡偌涵</t>
  </si>
  <si>
    <t>张博宇</t>
  </si>
  <si>
    <t>陈闻伊</t>
  </si>
  <si>
    <t>赵梦田</t>
  </si>
  <si>
    <t>沙子桐</t>
  </si>
  <si>
    <t>李宣诺</t>
  </si>
  <si>
    <t>蔡铭炜</t>
  </si>
  <si>
    <t>苏佳铭</t>
  </si>
  <si>
    <t>吴宪</t>
  </si>
  <si>
    <t>司昊诚</t>
  </si>
  <si>
    <t>高熳婗</t>
  </si>
  <si>
    <t>吴华龙</t>
  </si>
  <si>
    <r>
      <t xml:space="preserve">   电子商务师    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三级  </t>
    </r>
  </si>
  <si>
    <t xml:space="preserve"> </t>
  </si>
  <si>
    <r>
      <t>填表日期：</t>
    </r>
    <r>
      <rPr>
        <u/>
        <sz val="12"/>
        <color theme="1"/>
        <rFont val="宋体"/>
        <family val="3"/>
        <charset val="134"/>
      </rPr>
      <t xml:space="preserve"> 2026    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4  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 18 </t>
    </r>
    <r>
      <rPr>
        <sz val="12"/>
        <color theme="1"/>
        <rFont val="宋体"/>
        <family val="3"/>
        <charset val="134"/>
      </rPr>
      <t>日</t>
    </r>
  </si>
  <si>
    <t>综合成绩</t>
  </si>
  <si>
    <r>
      <t>模块一成绩（</t>
    </r>
    <r>
      <rPr>
        <u/>
        <sz val="14"/>
        <color rgb="FF000000"/>
        <rFont val="宋体"/>
        <family val="3"/>
        <charset val="134"/>
      </rPr>
      <t xml:space="preserve"> 网页制作 </t>
    </r>
    <r>
      <rPr>
        <sz val="14"/>
        <color rgb="FF000000"/>
        <rFont val="宋体"/>
        <family val="3"/>
        <charset val="134"/>
      </rPr>
      <t>课程）</t>
    </r>
  </si>
  <si>
    <r>
      <t>模块二成绩（</t>
    </r>
    <r>
      <rPr>
        <u/>
        <sz val="14"/>
        <color rgb="FF000000"/>
        <rFont val="宋体"/>
        <family val="3"/>
        <charset val="134"/>
      </rPr>
      <t xml:space="preserve"> 直播推广  </t>
    </r>
    <r>
      <rPr>
        <sz val="14"/>
        <color rgb="FF000000"/>
        <rFont val="宋体"/>
        <family val="3"/>
        <charset val="134"/>
      </rPr>
      <t>课程）</t>
    </r>
  </si>
  <si>
    <t>理论   成绩</t>
  </si>
  <si>
    <t>实操   成绩</t>
  </si>
  <si>
    <t>李虹宣</t>
  </si>
  <si>
    <t>郭书涵</t>
  </si>
  <si>
    <t>崔景云</t>
  </si>
  <si>
    <t>赵思晗</t>
  </si>
  <si>
    <t>闫岩</t>
  </si>
  <si>
    <t>严赫</t>
  </si>
  <si>
    <t>庞金昊</t>
  </si>
  <si>
    <t>李景瑞</t>
  </si>
  <si>
    <t>宋家慧</t>
  </si>
  <si>
    <t>黄体濮</t>
  </si>
  <si>
    <t>凡天佑</t>
  </si>
  <si>
    <t>陈加逸</t>
  </si>
  <si>
    <t>苟馨月</t>
  </si>
  <si>
    <t>李美玲</t>
  </si>
  <si>
    <t>王佳</t>
  </si>
  <si>
    <t>赵晨旭</t>
  </si>
  <si>
    <t>谢晶晶</t>
  </si>
  <si>
    <t>吴金健</t>
  </si>
  <si>
    <t>梁佳颖</t>
  </si>
  <si>
    <t>任振琦</t>
  </si>
  <si>
    <t>白晓彤</t>
  </si>
  <si>
    <r>
      <t>填表日期：</t>
    </r>
    <r>
      <rPr>
        <u/>
        <sz val="12"/>
        <color theme="1"/>
        <rFont val="宋体"/>
        <family val="3"/>
        <charset val="134"/>
      </rPr>
      <t xml:space="preserve"> 2026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 4 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21  </t>
    </r>
    <r>
      <rPr>
        <sz val="12"/>
        <color theme="1"/>
        <rFont val="宋体"/>
        <family val="3"/>
        <charset val="134"/>
      </rPr>
      <t>日</t>
    </r>
  </si>
  <si>
    <r>
      <t>模块一成绩（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新媒体运营</t>
    </r>
    <r>
      <rPr>
        <u/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课程）</t>
    </r>
  </si>
  <si>
    <r>
      <t>模块二成绩（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影视短片创作</t>
    </r>
    <r>
      <rPr>
        <u/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课程）</t>
    </r>
  </si>
  <si>
    <t>马江欣</t>
  </si>
  <si>
    <t>罗雷</t>
  </si>
  <si>
    <t>李华怡</t>
  </si>
  <si>
    <t>耿雲伟</t>
  </si>
  <si>
    <t>向强</t>
  </si>
  <si>
    <t>骆哲民</t>
  </si>
  <si>
    <t>冯熙</t>
  </si>
  <si>
    <t>马子恪</t>
  </si>
  <si>
    <t>陈彤</t>
  </si>
  <si>
    <t>张博</t>
  </si>
  <si>
    <t>刘双</t>
  </si>
  <si>
    <t>缺考</t>
  </si>
  <si>
    <t>李欣宇</t>
  </si>
  <si>
    <t>李帅帅</t>
  </si>
  <si>
    <t>任广慧</t>
  </si>
  <si>
    <r>
      <t xml:space="preserve"> 商业摄影师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四级□、三级</t>
    </r>
    <r>
      <rPr>
        <u/>
        <sz val="14"/>
        <color theme="1"/>
        <rFont val="Segoe UI Symbol"/>
        <family val="2"/>
      </rPr>
      <t>☑</t>
    </r>
    <phoneticPr fontId="17" type="noConversion"/>
  </si>
  <si>
    <r>
      <t xml:space="preserve">  电子商务师  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四级  </t>
    </r>
  </si>
  <si>
    <r>
      <t>填表日期：</t>
    </r>
    <r>
      <rPr>
        <u/>
        <sz val="12"/>
        <color theme="1"/>
        <rFont val="宋体"/>
        <family val="3"/>
        <charset val="134"/>
      </rPr>
      <t xml:space="preserve">     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  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  </t>
    </r>
    <r>
      <rPr>
        <sz val="12"/>
        <color theme="1"/>
        <rFont val="宋体"/>
        <family val="3"/>
        <charset val="134"/>
      </rPr>
      <t>日</t>
    </r>
  </si>
  <si>
    <t>综合     成绩</t>
  </si>
  <si>
    <r>
      <t>模块一成绩（</t>
    </r>
    <r>
      <rPr>
        <u/>
        <sz val="12"/>
        <color rgb="FF000000"/>
        <rFont val="宋体"/>
        <family val="3"/>
        <charset val="134"/>
      </rPr>
      <t xml:space="preserve">  电商平台运营课程</t>
    </r>
    <r>
      <rPr>
        <sz val="12"/>
        <color rgb="FF000000"/>
        <rFont val="宋体"/>
        <family val="3"/>
        <charset val="134"/>
      </rPr>
      <t>）</t>
    </r>
  </si>
  <si>
    <r>
      <t>模块二成绩（电子商务数据分析</t>
    </r>
    <r>
      <rPr>
        <u/>
        <sz val="12"/>
        <color rgb="FF000000"/>
        <rFont val="宋体"/>
        <family val="3"/>
        <charset val="134"/>
      </rPr>
      <t xml:space="preserve">   </t>
    </r>
    <r>
      <rPr>
        <sz val="12"/>
        <color rgb="FF000000"/>
        <rFont val="宋体"/>
        <family val="3"/>
        <charset val="134"/>
      </rPr>
      <t>课程）</t>
    </r>
  </si>
  <si>
    <t>理论     成绩</t>
  </si>
  <si>
    <t>实操     成绩</t>
  </si>
  <si>
    <t>结果考核 成绩</t>
  </si>
  <si>
    <t>米建林</t>
  </si>
  <si>
    <t>高彤钰</t>
  </si>
  <si>
    <t>刘金龙</t>
  </si>
  <si>
    <t>罗天怡</t>
  </si>
  <si>
    <t>王鹏辉</t>
  </si>
  <si>
    <t>李凯辉</t>
  </si>
  <si>
    <t>康瑞祺</t>
  </si>
  <si>
    <t>崔俣昊</t>
  </si>
  <si>
    <t>梁家恒</t>
  </si>
  <si>
    <t>刘雨欣</t>
  </si>
  <si>
    <t>杜润京</t>
  </si>
  <si>
    <t>杨济瑞</t>
  </si>
  <si>
    <t>乔子昂</t>
  </si>
  <si>
    <t>杨子怡</t>
  </si>
  <si>
    <t>马梓腾</t>
  </si>
  <si>
    <t>李峥</t>
  </si>
  <si>
    <t>高怡飞</t>
  </si>
  <si>
    <t>祝天意</t>
  </si>
  <si>
    <t>翟皓杨</t>
  </si>
  <si>
    <t>郭京</t>
  </si>
  <si>
    <t>韩朝阳</t>
  </si>
  <si>
    <t>杨诺涵</t>
  </si>
  <si>
    <t>胡晓东</t>
  </si>
  <si>
    <t>张一诺</t>
  </si>
  <si>
    <t>秦少坤</t>
  </si>
  <si>
    <t>孙昊天</t>
  </si>
  <si>
    <t>赵特</t>
  </si>
  <si>
    <t>周凯伦</t>
  </si>
  <si>
    <t>陈王葳</t>
  </si>
  <si>
    <t>邵庆然</t>
  </si>
  <si>
    <t>李子嘉</t>
  </si>
  <si>
    <t>赵雨彤</t>
  </si>
  <si>
    <t>刘宇阳</t>
  </si>
  <si>
    <t>赵曦</t>
  </si>
  <si>
    <t>徐子童</t>
  </si>
  <si>
    <t>鲍远航</t>
  </si>
  <si>
    <t>赵晨希</t>
  </si>
  <si>
    <t>姜善美</t>
  </si>
  <si>
    <t>王璟然</t>
  </si>
  <si>
    <t>王伟双</t>
  </si>
  <si>
    <t>杨佳灵</t>
  </si>
  <si>
    <t>张梦晴</t>
  </si>
  <si>
    <t>赵恺</t>
  </si>
  <si>
    <t>陈京铃</t>
  </si>
  <si>
    <t>蔡友金</t>
  </si>
  <si>
    <t>计雨柔</t>
  </si>
  <si>
    <t>李奥</t>
  </si>
  <si>
    <t>席梦雅</t>
  </si>
  <si>
    <t>胡传仁</t>
  </si>
  <si>
    <t>秦金栋</t>
  </si>
  <si>
    <t>张若丁</t>
  </si>
  <si>
    <t xml:space="preserve">  电子竞技运营师  职业（工种）  四级□三级√</t>
    <phoneticPr fontId="17" type="noConversion"/>
  </si>
  <si>
    <t>模块
一成绩（《新媒体运营》）</t>
    <phoneticPr fontId="17" type="noConversion"/>
  </si>
  <si>
    <t>模块
二成绩（《影视短片创作》）</t>
    <phoneticPr fontId="17" type="noConversion"/>
  </si>
  <si>
    <t>刘猛</t>
  </si>
  <si>
    <t>胡青博</t>
  </si>
  <si>
    <t>曹云鑫</t>
    <phoneticPr fontId="17" type="noConversion"/>
  </si>
  <si>
    <r>
      <t xml:space="preserve">  电子商务师   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二级  </t>
    </r>
  </si>
  <si>
    <r>
      <t>填表日期：</t>
    </r>
    <r>
      <rPr>
        <u/>
        <sz val="12"/>
        <color theme="1"/>
        <rFont val="宋体"/>
        <family val="3"/>
        <charset val="134"/>
      </rPr>
      <t>2026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4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>18</t>
    </r>
    <r>
      <rPr>
        <sz val="12"/>
        <color theme="1"/>
        <rFont val="宋体"/>
        <family val="3"/>
        <charset val="134"/>
      </rPr>
      <t>日</t>
    </r>
  </si>
  <si>
    <r>
      <t>模块一成绩（</t>
    </r>
    <r>
      <rPr>
        <u/>
        <sz val="12"/>
        <color theme="1"/>
        <rFont val="Calibri"/>
        <family val="2"/>
      </rPr>
      <t>短视频制作</t>
    </r>
    <r>
      <rPr>
        <sz val="12"/>
        <color theme="1"/>
        <rFont val="宋体"/>
        <family val="3"/>
        <charset val="134"/>
      </rPr>
      <t>课程）</t>
    </r>
  </si>
  <si>
    <r>
      <t>模块二成绩（</t>
    </r>
    <r>
      <rPr>
        <u/>
        <sz val="12"/>
        <color theme="1"/>
        <rFont val="Calibri"/>
        <family val="2"/>
      </rPr>
      <t xml:space="preserve">网店页面制作 </t>
    </r>
    <r>
      <rPr>
        <sz val="12"/>
        <color theme="1"/>
        <rFont val="宋体"/>
        <family val="3"/>
        <charset val="134"/>
      </rPr>
      <t>课程）</t>
    </r>
  </si>
  <si>
    <t>张亚婷</t>
  </si>
  <si>
    <t>李纾</t>
  </si>
  <si>
    <t>宋洪京</t>
  </si>
  <si>
    <t>杨博渊</t>
  </si>
  <si>
    <t>赵云鹏</t>
  </si>
  <si>
    <t>侯少敏</t>
  </si>
  <si>
    <t>王新昊</t>
  </si>
  <si>
    <t>白佳齐</t>
  </si>
  <si>
    <t>王伟凡</t>
  </si>
  <si>
    <t>邓凱天</t>
  </si>
  <si>
    <t>孙红蕾</t>
  </si>
  <si>
    <t>李灿灿</t>
  </si>
  <si>
    <t>孙红蕊</t>
  </si>
  <si>
    <t>李晴阳</t>
  </si>
  <si>
    <t>赵一凡</t>
  </si>
  <si>
    <t>兰洋</t>
  </si>
  <si>
    <t>史振东</t>
  </si>
  <si>
    <t>李博恩</t>
  </si>
  <si>
    <t>模块一（《幼儿园教学活动组织（艺术）》）A</t>
  </si>
  <si>
    <t>模块二（《幼儿行为观察与分析》）</t>
  </si>
  <si>
    <t xml:space="preserve">  保育师  职业（工种）  四级√  三级</t>
  </si>
  <si>
    <t>填表日期：2026年4月21日</t>
  </si>
  <si>
    <r>
      <rPr>
        <sz val="12"/>
        <color theme="1"/>
        <rFont val="宋体"/>
        <family val="3"/>
        <charset val="134"/>
      </rPr>
      <t>模块一成绩（</t>
    </r>
    <r>
      <rPr>
        <u/>
        <sz val="12"/>
        <color theme="1"/>
        <rFont val="宋体"/>
        <family val="3"/>
        <charset val="134"/>
      </rPr>
      <t>《幼</t>
    </r>
    <r>
      <rPr>
        <sz val="12"/>
        <color theme="1"/>
        <rFont val="宋体"/>
        <family val="3"/>
        <charset val="134"/>
      </rPr>
      <t>儿常见疾病照护</t>
    </r>
    <r>
      <rPr>
        <u/>
        <sz val="12"/>
        <color theme="1"/>
        <rFont val="宋体"/>
        <family val="3"/>
        <charset val="134"/>
      </rPr>
      <t>》</t>
    </r>
    <r>
      <rPr>
        <sz val="12"/>
        <color theme="1"/>
        <rFont val="宋体"/>
        <family val="3"/>
        <charset val="134"/>
      </rPr>
      <t>课程）</t>
    </r>
  </si>
  <si>
    <r>
      <rPr>
        <sz val="12"/>
        <color theme="1"/>
        <rFont val="宋体"/>
        <family val="3"/>
        <charset val="134"/>
      </rPr>
      <t>模块二成绩（</t>
    </r>
    <r>
      <rPr>
        <u/>
        <sz val="12"/>
        <color theme="1"/>
        <rFont val="宋体"/>
        <family val="3"/>
        <charset val="134"/>
      </rPr>
      <t>《幼儿园生活活动</t>
    </r>
    <r>
      <rPr>
        <sz val="12"/>
        <color theme="1"/>
        <rFont val="宋体"/>
        <family val="3"/>
        <charset val="134"/>
      </rPr>
      <t>保育</t>
    </r>
    <r>
      <rPr>
        <u/>
        <sz val="12"/>
        <color theme="1"/>
        <rFont val="宋体"/>
        <family val="3"/>
        <charset val="134"/>
      </rPr>
      <t>》</t>
    </r>
    <r>
      <rPr>
        <sz val="12"/>
        <color theme="1"/>
        <rFont val="宋体"/>
        <family val="3"/>
        <charset val="134"/>
      </rPr>
      <t>课程）</t>
    </r>
  </si>
  <si>
    <t>赵瑞嘉</t>
  </si>
  <si>
    <t>徐响</t>
  </si>
  <si>
    <t>赵博云</t>
  </si>
  <si>
    <t>张邢</t>
  </si>
  <si>
    <t>李子腾</t>
  </si>
  <si>
    <t>李仔萱</t>
  </si>
  <si>
    <t>张曦月</t>
  </si>
  <si>
    <t>钱思彤</t>
  </si>
  <si>
    <t>胡嘉璐</t>
  </si>
  <si>
    <t>孙佳毅</t>
  </si>
  <si>
    <t>詹欣怡</t>
  </si>
  <si>
    <t>李佳怡</t>
  </si>
  <si>
    <t>缪聪</t>
  </si>
  <si>
    <t>陈静洁</t>
  </si>
  <si>
    <t>杨梓涵</t>
  </si>
  <si>
    <t>谢佳欣</t>
  </si>
  <si>
    <t>马睿</t>
  </si>
  <si>
    <t>汪文瑄</t>
  </si>
  <si>
    <t>曾晓蒙</t>
  </si>
  <si>
    <t>张鑫怡</t>
  </si>
  <si>
    <t>李若慈</t>
  </si>
  <si>
    <t>姚伊晴</t>
  </si>
  <si>
    <t>王红菱</t>
  </si>
  <si>
    <t>高瑞娜</t>
  </si>
  <si>
    <t>田贵珠</t>
  </si>
  <si>
    <t>张梓萱</t>
  </si>
  <si>
    <t>郭丰源</t>
  </si>
  <si>
    <t>安姝寰</t>
  </si>
  <si>
    <t>苗子奥</t>
  </si>
  <si>
    <t>田苗苗</t>
  </si>
  <si>
    <t>缺考</t>
    <phoneticPr fontId="17" type="noConversion"/>
  </si>
  <si>
    <t>缺考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</si>
</sst>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;[Red]0"/>
    <numFmt numFmtId="178" formatCode="0.00_ "/>
    <numFmt numFmtId="179" formatCode="0.0_ "/>
    <numFmt numFmtId="180" formatCode="0.0_);[Red]\(0.0\)"/>
  </numFmts>
  <fonts count="7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ajor"/>
    </font>
    <font>
      <sz val="14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微软雅黑"/>
      <family val="2"/>
      <charset val="134"/>
    </font>
    <font>
      <u/>
      <sz val="12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ajor"/>
    </font>
    <font>
      <sz val="16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rgb="FF000000"/>
      <name val="等线 Light"/>
      <family val="3"/>
      <charset val="134"/>
    </font>
    <font>
      <sz val="11"/>
      <color rgb="FF000000"/>
      <name val="等线 Light"/>
      <family val="3"/>
      <charset val="134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sz val="11"/>
      <color rgb="FF000000"/>
      <name val="等线"/>
      <family val="3"/>
      <charset val="134"/>
    </font>
    <font>
      <sz val="14"/>
      <color rgb="FF000000"/>
      <name val="等线 Light"/>
      <family val="3"/>
      <charset val="134"/>
    </font>
    <font>
      <sz val="16"/>
      <color theme="1"/>
      <name val="黑体"/>
      <family val="3"/>
      <charset val="134"/>
    </font>
    <font>
      <u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0"/>
      <name val="宋体"/>
      <family val="3"/>
      <charset val="134"/>
    </font>
    <font>
      <u/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2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0.5"/>
      <color rgb="FF000000"/>
      <name val="Calibri"/>
      <family val="2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Calibri"/>
      <family val="2"/>
    </font>
    <font>
      <sz val="10"/>
      <color rgb="FF000000"/>
      <name val="宋体"/>
      <family val="3"/>
      <charset val="134"/>
    </font>
    <font>
      <u/>
      <sz val="14"/>
      <color theme="1"/>
      <name val="等线"/>
      <family val="3"/>
      <charset val="134"/>
    </font>
    <font>
      <sz val="14"/>
      <color theme="1"/>
      <name val="等线"/>
      <family val="3"/>
      <charset val="134"/>
    </font>
    <font>
      <u/>
      <sz val="14"/>
      <color theme="1"/>
      <name val="Wingdings 2"/>
      <family val="1"/>
      <charset val="2"/>
    </font>
    <font>
      <sz val="12"/>
      <color theme="1"/>
      <name val="等线"/>
      <family val="3"/>
      <charset val="134"/>
    </font>
    <font>
      <u/>
      <sz val="12"/>
      <color theme="1"/>
      <name val="等线"/>
      <family val="3"/>
      <charset val="134"/>
    </font>
    <font>
      <sz val="10.5"/>
      <color theme="1"/>
      <name val="Calibri"/>
      <family val="2"/>
    </font>
    <font>
      <u/>
      <sz val="14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Calibri"/>
      <family val="2"/>
    </font>
    <font>
      <u/>
      <sz val="12"/>
      <color theme="1"/>
      <name val="Calibri"/>
      <family val="2"/>
    </font>
    <font>
      <sz val="10"/>
      <color theme="1"/>
      <name val="Times New Roman"/>
      <family val="1"/>
    </font>
    <font>
      <sz val="14"/>
      <color rgb="FF000000"/>
      <name val="宋体"/>
      <family val="3"/>
      <charset val="134"/>
    </font>
    <font>
      <u/>
      <sz val="14"/>
      <color rgb="FF000000"/>
      <name val="宋体"/>
      <family val="3"/>
      <charset val="134"/>
    </font>
    <font>
      <u/>
      <sz val="14"/>
      <color theme="1"/>
      <name val="Segoe UI Symbol"/>
      <family val="2"/>
    </font>
    <font>
      <u/>
      <sz val="12"/>
      <color rgb="FF000000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等线 Light"/>
      <family val="3"/>
      <charset val="134"/>
    </font>
    <font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5" fillId="0" borderId="0"/>
  </cellStyleXfs>
  <cellXfs count="24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0" fillId="2" borderId="0" xfId="0" applyFill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49" fontId="13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76" fontId="20" fillId="0" borderId="1" xfId="0" applyNumberFormat="1" applyFont="1" applyBorder="1" applyAlignment="1">
      <alignment horizontal="center"/>
    </xf>
    <xf numFmtId="176" fontId="20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49" fontId="22" fillId="0" borderId="3" xfId="0" applyNumberFormat="1" applyFont="1" applyBorder="1" applyAlignment="1">
      <alignment horizontal="center" vertical="center"/>
    </xf>
    <xf numFmtId="178" fontId="19" fillId="0" borderId="0" xfId="0" applyNumberFormat="1" applyFont="1">
      <alignment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176" fontId="2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78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178" fontId="26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76" fontId="38" fillId="0" borderId="1" xfId="0" applyNumberFormat="1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20" fillId="5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79" fontId="50" fillId="0" borderId="1" xfId="0" applyNumberFormat="1" applyFont="1" applyBorder="1" applyAlignment="1">
      <alignment horizontal="center" vertical="center" wrapText="1"/>
    </xf>
    <xf numFmtId="176" fontId="50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 wrapText="1"/>
    </xf>
    <xf numFmtId="176" fontId="50" fillId="0" borderId="1" xfId="1" applyNumberFormat="1" applyFont="1" applyBorder="1" applyAlignment="1">
      <alignment horizontal="center" vertical="center" wrapText="1"/>
    </xf>
    <xf numFmtId="179" fontId="50" fillId="0" borderId="1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0" fontId="26" fillId="0" borderId="0" xfId="1" applyFont="1">
      <alignment vertical="center"/>
    </xf>
    <xf numFmtId="178" fontId="26" fillId="0" borderId="0" xfId="1" applyNumberFormat="1" applyFont="1">
      <alignment vertical="center"/>
    </xf>
    <xf numFmtId="176" fontId="26" fillId="0" borderId="0" xfId="1" applyNumberFormat="1" applyFont="1">
      <alignment vertical="center"/>
    </xf>
    <xf numFmtId="0" fontId="52" fillId="0" borderId="0" xfId="0" applyFont="1" applyAlignment="1">
      <alignment horizontal="center" vertical="center"/>
    </xf>
    <xf numFmtId="0" fontId="56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1" fillId="0" borderId="0" xfId="0" applyFont="1" applyAlignment="1">
      <alignment vertical="center" wrapText="1"/>
    </xf>
    <xf numFmtId="0" fontId="57" fillId="0" borderId="0" xfId="0" applyFont="1">
      <alignment vertical="center"/>
    </xf>
    <xf numFmtId="0" fontId="59" fillId="0" borderId="0" xfId="0" applyFont="1" applyAlignment="1">
      <alignment horizontal="left" vertical="center"/>
    </xf>
    <xf numFmtId="49" fontId="35" fillId="0" borderId="1" xfId="0" applyNumberFormat="1" applyFont="1" applyBorder="1" applyAlignment="1">
      <alignment horizontal="center" vertical="center"/>
    </xf>
    <xf numFmtId="180" fontId="5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176" fontId="4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66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67" fillId="2" borderId="1" xfId="0" applyNumberFormat="1" applyFont="1" applyFill="1" applyBorder="1" applyAlignment="1">
      <alignment horizontal="center" vertical="center" wrapText="1"/>
    </xf>
    <xf numFmtId="176" fontId="68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6" fontId="69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 vertical="center"/>
    </xf>
    <xf numFmtId="176" fontId="26" fillId="0" borderId="6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178" fontId="26" fillId="0" borderId="10" xfId="0" applyNumberFormat="1" applyFont="1" applyBorder="1" applyAlignment="1">
      <alignment horizontal="center" vertical="center"/>
    </xf>
    <xf numFmtId="176" fontId="26" fillId="0" borderId="9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8" fontId="25" fillId="0" borderId="0" xfId="0" applyNumberFormat="1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6" fontId="26" fillId="0" borderId="0" xfId="0" applyNumberFormat="1" applyFont="1" applyAlignment="1">
      <alignment horizontal="right" vertical="center"/>
    </xf>
    <xf numFmtId="0" fontId="49" fillId="0" borderId="3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9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76" fontId="1" fillId="0" borderId="9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8" fontId="26" fillId="0" borderId="1" xfId="0" applyNumberFormat="1" applyFont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top" wrapText="1"/>
    </xf>
    <xf numFmtId="0" fontId="25" fillId="0" borderId="0" xfId="1" applyFont="1" applyAlignment="1">
      <alignment horizontal="center" vertical="center"/>
    </xf>
    <xf numFmtId="178" fontId="25" fillId="0" borderId="0" xfId="1" applyNumberFormat="1" applyFont="1" applyAlignment="1">
      <alignment horizontal="center" vertical="center"/>
    </xf>
    <xf numFmtId="176" fontId="25" fillId="0" borderId="0" xfId="1" applyNumberFormat="1" applyFont="1" applyAlignment="1">
      <alignment horizontal="center" vertical="center"/>
    </xf>
    <xf numFmtId="0" fontId="49" fillId="0" borderId="14" xfId="1" applyFont="1" applyBorder="1" applyAlignment="1">
      <alignment horizontal="center" vertical="center" wrapText="1"/>
    </xf>
    <xf numFmtId="0" fontId="49" fillId="0" borderId="13" xfId="1" applyFont="1" applyBorder="1" applyAlignment="1">
      <alignment horizontal="center" vertical="center" wrapText="1"/>
    </xf>
    <xf numFmtId="0" fontId="49" fillId="0" borderId="12" xfId="1" applyFont="1" applyBorder="1" applyAlignment="1">
      <alignment horizontal="center" vertical="center" wrapText="1"/>
    </xf>
    <xf numFmtId="0" fontId="49" fillId="0" borderId="3" xfId="1" applyFont="1" applyBorder="1" applyAlignment="1">
      <alignment horizontal="center" vertical="center" wrapText="1"/>
    </xf>
    <xf numFmtId="0" fontId="49" fillId="0" borderId="11" xfId="1" applyFont="1" applyBorder="1" applyAlignment="1">
      <alignment horizontal="center" vertical="center" wrapText="1"/>
    </xf>
    <xf numFmtId="0" fontId="49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49" fillId="0" borderId="4" xfId="1" applyFont="1" applyBorder="1" applyAlignment="1">
      <alignment vertical="center" wrapText="1"/>
    </xf>
    <xf numFmtId="0" fontId="26" fillId="0" borderId="1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178" fontId="26" fillId="0" borderId="7" xfId="1" applyNumberFormat="1" applyFont="1" applyBorder="1" applyAlignment="1">
      <alignment horizontal="center" vertical="center"/>
    </xf>
    <xf numFmtId="176" fontId="26" fillId="0" borderId="6" xfId="1" applyNumberFormat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178" fontId="26" fillId="0" borderId="10" xfId="1" applyNumberFormat="1" applyFont="1" applyBorder="1" applyAlignment="1">
      <alignment horizontal="center" vertical="center"/>
    </xf>
    <xf numFmtId="176" fontId="26" fillId="0" borderId="9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6" fillId="0" borderId="0" xfId="1" applyFont="1" applyAlignment="1">
      <alignment horizontal="right" vertical="center"/>
    </xf>
    <xf numFmtId="178" fontId="26" fillId="0" borderId="0" xfId="1" applyNumberFormat="1" applyFont="1" applyAlignment="1">
      <alignment horizontal="right" vertical="center"/>
    </xf>
    <xf numFmtId="176" fontId="26" fillId="0" borderId="0" xfId="1" applyNumberFormat="1" applyFont="1" applyAlignment="1">
      <alignment horizontal="right" vertical="center"/>
    </xf>
    <xf numFmtId="0" fontId="41" fillId="0" borderId="1" xfId="0" applyFont="1" applyBorder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178" fontId="1" fillId="0" borderId="10" xfId="0" applyNumberFormat="1" applyFont="1" applyBorder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right" vertical="center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62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9">
    <cellStyle name="常规" xfId="0" builtinId="0"/>
    <cellStyle name="常规 101" xfId="1" xr:uid="{00000000-0005-0000-0000-000031000000}"/>
    <cellStyle name="常规 107" xfId="2" xr:uid="{00000000-0005-0000-0000-000032000000}"/>
    <cellStyle name="常规 2" xfId="3" xr:uid="{00000000-0005-0000-0000-000033000000}"/>
    <cellStyle name="常规 2 3 4" xfId="4" xr:uid="{00000000-0005-0000-0000-000034000000}"/>
    <cellStyle name="常规 3" xfId="5" xr:uid="{00000000-0005-0000-0000-000035000000}"/>
    <cellStyle name="常规 4" xfId="6" xr:uid="{00000000-0005-0000-0000-000036000000}"/>
    <cellStyle name="常规 5" xfId="7" xr:uid="{00000000-0005-0000-0000-000037000000}"/>
    <cellStyle name="常规 6" xfId="8" xr:uid="{00000000-0005-0000-0000-000038000000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19" dbFileVersion="0">
    <open main="45" threadCnt="1"/>
    <sheetInfos>
      <sheetInfo cellCmpFml="3" sheetStid="8">
        <open main="1" threadCnt="1"/>
      </sheetInfo>
      <sheetInfo cellCmpFml="8" sheetStid="9">
        <open main="2" threadCnt="1"/>
      </sheetInfo>
      <sheetInfo cellCmpFml="8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33" Type="http://www.wps.cn/officeDocument/2023/relationships/woinfos" Target="woinfo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180975</xdr:colOff>
      <xdr:row>0</xdr:row>
      <xdr:rowOff>228600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8C524B-1E1C-4CED-867A-0D09061F6D5F}"/>
            </a:ext>
          </a:extLst>
        </xdr:cNvPr>
        <xdr:cNvSpPr txBox="1">
          <a:spLocks noChangeArrowheads="1"/>
        </xdr:cNvSpPr>
      </xdr:nvSpPr>
      <xdr:spPr>
        <a:xfrm>
          <a:off x="685800" y="614362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180975</xdr:colOff>
      <xdr:row>0</xdr:row>
      <xdr:rowOff>228600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BB4EC5E-2501-4C31-B352-D7DBDA04791A}"/>
            </a:ext>
          </a:extLst>
        </xdr:cNvPr>
        <xdr:cNvSpPr txBox="1">
          <a:spLocks noChangeArrowheads="1"/>
        </xdr:cNvSpPr>
      </xdr:nvSpPr>
      <xdr:spPr>
        <a:xfrm>
          <a:off x="685800" y="614362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180975</xdr:colOff>
      <xdr:row>0</xdr:row>
      <xdr:rowOff>228600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0BAF530-9C00-46D6-86B0-027841D43034}"/>
            </a:ext>
          </a:extLst>
        </xdr:cNvPr>
        <xdr:cNvSpPr txBox="1">
          <a:spLocks noChangeArrowheads="1"/>
        </xdr:cNvSpPr>
      </xdr:nvSpPr>
      <xdr:spPr>
        <a:xfrm>
          <a:off x="685800" y="614362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180975</xdr:colOff>
      <xdr:row>0</xdr:row>
      <xdr:rowOff>228600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C6FDAF1-5302-47AC-AAB0-924B83A49F3F}"/>
            </a:ext>
          </a:extLst>
        </xdr:cNvPr>
        <xdr:cNvSpPr txBox="1">
          <a:spLocks noChangeArrowheads="1"/>
        </xdr:cNvSpPr>
      </xdr:nvSpPr>
      <xdr:spPr>
        <a:xfrm>
          <a:off x="685800" y="614362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180975</xdr:colOff>
      <xdr:row>0</xdr:row>
      <xdr:rowOff>228600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D89E8FDC-A2FB-45F3-B2F4-112FD3E3E1EB}"/>
            </a:ext>
          </a:extLst>
        </xdr:cNvPr>
        <xdr:cNvSpPr txBox="1">
          <a:spLocks noChangeArrowheads="1"/>
        </xdr:cNvSpPr>
      </xdr:nvSpPr>
      <xdr:spPr>
        <a:xfrm>
          <a:off x="685800" y="614362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180975</xdr:colOff>
      <xdr:row>0</xdr:row>
      <xdr:rowOff>228600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1B45D10-730F-4BFE-80E8-086089C03297}"/>
            </a:ext>
          </a:extLst>
        </xdr:cNvPr>
        <xdr:cNvSpPr txBox="1">
          <a:spLocks noChangeArrowheads="1"/>
        </xdr:cNvSpPr>
      </xdr:nvSpPr>
      <xdr:spPr>
        <a:xfrm>
          <a:off x="685800" y="614362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180975</xdr:colOff>
      <xdr:row>0</xdr:row>
      <xdr:rowOff>228600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A0FC00E4-75EF-4AA3-B42E-DD521DC95AC0}"/>
            </a:ext>
          </a:extLst>
        </xdr:cNvPr>
        <xdr:cNvSpPr txBox="1">
          <a:spLocks noChangeArrowheads="1"/>
        </xdr:cNvSpPr>
      </xdr:nvSpPr>
      <xdr:spPr>
        <a:xfrm>
          <a:off x="685800" y="6143625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3\&#35748;&#23450;\&#38498;&#26657;&#35748;&#23450;\2026\&#25104;&#32489;&#21450;&#20844;&#31034;\&#35748;&#23450;&#25104;&#32489;&#30331;&#35760;&#34920;&#65288;&#20108;&#32423;&#65289;.xlsx" TargetMode="External"/><Relationship Id="rId1" Type="http://schemas.openxmlformats.org/officeDocument/2006/relationships/externalLinkPath" Target="&#35748;&#23450;&#25104;&#32489;&#30331;&#35760;&#34920;&#65288;&#20108;&#3242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成绩登记表"/>
      <sheetName val="音响四级"/>
      <sheetName val="论文及答辩"/>
    </sheetNames>
    <sheetDataSet>
      <sheetData sheetId="0"/>
      <sheetData sheetId="1"/>
      <sheetData sheetId="2">
        <row r="2">
          <cell r="H2">
            <v>87</v>
          </cell>
        </row>
        <row r="3">
          <cell r="H3">
            <v>86</v>
          </cell>
        </row>
        <row r="4">
          <cell r="H4">
            <v>85</v>
          </cell>
        </row>
        <row r="5">
          <cell r="H5">
            <v>86</v>
          </cell>
        </row>
        <row r="6">
          <cell r="H6">
            <v>82</v>
          </cell>
        </row>
        <row r="8">
          <cell r="H8">
            <v>83</v>
          </cell>
        </row>
        <row r="9">
          <cell r="H9">
            <v>81</v>
          </cell>
        </row>
        <row r="10">
          <cell r="H10">
            <v>85</v>
          </cell>
        </row>
        <row r="11">
          <cell r="H11">
            <v>83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topLeftCell="A5" workbookViewId="0">
      <selection activeCell="G10" sqref="G10"/>
    </sheetView>
  </sheetViews>
  <sheetFormatPr defaultColWidth="9" defaultRowHeight="13.5"/>
  <cols>
    <col min="1" max="1" width="9" style="2"/>
    <col min="2" max="2" width="15" style="3" customWidth="1"/>
    <col min="3" max="3" width="12.875" style="2" customWidth="1"/>
    <col min="4" max="7" width="9" style="2"/>
    <col min="8" max="8" width="9" style="3"/>
    <col min="9" max="16384" width="9" style="2"/>
  </cols>
  <sheetData>
    <row r="1" spans="1:8" ht="13.5" customHeight="1">
      <c r="A1" s="2" t="s">
        <v>0</v>
      </c>
    </row>
    <row r="2" spans="1:8" ht="18.75">
      <c r="A2" s="134" t="s">
        <v>1</v>
      </c>
      <c r="B2" s="134"/>
      <c r="C2" s="134"/>
      <c r="D2" s="134"/>
      <c r="E2" s="134"/>
      <c r="F2" s="134"/>
      <c r="G2" s="134"/>
      <c r="H2" s="135"/>
    </row>
    <row r="3" spans="1:8" ht="18.75">
      <c r="A3" s="134" t="s">
        <v>2</v>
      </c>
      <c r="B3" s="134"/>
      <c r="C3" s="134"/>
      <c r="D3" s="134"/>
      <c r="E3" s="134"/>
      <c r="F3" s="134"/>
      <c r="G3" s="134"/>
      <c r="H3" s="135"/>
    </row>
    <row r="4" spans="1:8" ht="18.75">
      <c r="A4" s="134" t="s">
        <v>3</v>
      </c>
      <c r="B4" s="134"/>
      <c r="C4" s="134"/>
      <c r="D4" s="134"/>
      <c r="E4" s="134"/>
      <c r="F4" s="134"/>
      <c r="G4" s="134"/>
      <c r="H4" s="135"/>
    </row>
    <row r="5" spans="1:8">
      <c r="A5" s="136" t="s">
        <v>4</v>
      </c>
      <c r="B5" s="136"/>
      <c r="C5" s="136"/>
      <c r="D5" s="136"/>
      <c r="E5" s="136"/>
      <c r="F5" s="136"/>
      <c r="G5" s="136"/>
      <c r="H5" s="137"/>
    </row>
    <row r="6" spans="1:8" ht="13.5" customHeight="1">
      <c r="A6" s="128" t="s">
        <v>5</v>
      </c>
      <c r="B6" s="138" t="s">
        <v>6</v>
      </c>
      <c r="C6" s="138"/>
      <c r="D6" s="138"/>
      <c r="E6" s="138" t="s">
        <v>7</v>
      </c>
      <c r="F6" s="138"/>
      <c r="G6" s="138"/>
      <c r="H6" s="147" t="s">
        <v>8</v>
      </c>
    </row>
    <row r="7" spans="1:8" ht="13.5" customHeight="1">
      <c r="A7" s="128"/>
      <c r="B7" s="139" t="s">
        <v>9</v>
      </c>
      <c r="C7" s="141" t="s">
        <v>10</v>
      </c>
      <c r="D7" s="142" t="s">
        <v>6</v>
      </c>
      <c r="E7" s="143" t="s">
        <v>11</v>
      </c>
      <c r="F7" s="145" t="s">
        <v>12</v>
      </c>
      <c r="G7" s="142" t="s">
        <v>7</v>
      </c>
      <c r="H7" s="147"/>
    </row>
    <row r="8" spans="1:8" ht="37.5" customHeight="1">
      <c r="A8" s="128"/>
      <c r="B8" s="140"/>
      <c r="C8" s="142"/>
      <c r="D8" s="142"/>
      <c r="E8" s="144"/>
      <c r="F8" s="146"/>
      <c r="G8" s="142"/>
      <c r="H8" s="147"/>
    </row>
    <row r="9" spans="1:8" ht="20.100000000000001" customHeight="1">
      <c r="A9" s="17" t="s">
        <v>13</v>
      </c>
      <c r="B9" s="18">
        <v>60</v>
      </c>
      <c r="C9" s="19">
        <v>60</v>
      </c>
      <c r="D9" s="9">
        <f t="shared" ref="D9:D22" si="0">B9*0.5+C9*0.5</f>
        <v>60</v>
      </c>
      <c r="E9" s="10">
        <v>75</v>
      </c>
      <c r="F9" s="10">
        <v>93</v>
      </c>
      <c r="G9" s="6">
        <f>E9*0.4+F9*0.6</f>
        <v>85.8</v>
      </c>
      <c r="H9" s="5">
        <f t="shared" ref="H9:H22" si="1">D9*0.4+G9*0.6</f>
        <v>75.48</v>
      </c>
    </row>
    <row r="10" spans="1:8" ht="20.100000000000001" customHeight="1">
      <c r="A10" s="7" t="s">
        <v>14</v>
      </c>
      <c r="B10" s="18">
        <v>97</v>
      </c>
      <c r="C10" s="9">
        <v>99</v>
      </c>
      <c r="D10" s="9">
        <f t="shared" si="0"/>
        <v>98</v>
      </c>
      <c r="E10" s="10">
        <v>96</v>
      </c>
      <c r="F10" s="10">
        <v>92</v>
      </c>
      <c r="G10" s="6">
        <f t="shared" ref="G10:G22" si="2">E10*0.4+F10*0.6</f>
        <v>93.6</v>
      </c>
      <c r="H10" s="5">
        <f t="shared" si="1"/>
        <v>95.36</v>
      </c>
    </row>
    <row r="11" spans="1:8" ht="20.100000000000001" customHeight="1">
      <c r="A11" s="7" t="s">
        <v>15</v>
      </c>
      <c r="B11" s="18">
        <v>89</v>
      </c>
      <c r="C11" s="19">
        <v>83</v>
      </c>
      <c r="D11" s="9">
        <f t="shared" si="0"/>
        <v>86</v>
      </c>
      <c r="E11" s="10">
        <v>99</v>
      </c>
      <c r="F11" s="10">
        <v>94</v>
      </c>
      <c r="G11" s="6">
        <f t="shared" si="2"/>
        <v>96</v>
      </c>
      <c r="H11" s="5">
        <f t="shared" si="1"/>
        <v>92</v>
      </c>
    </row>
    <row r="12" spans="1:8" ht="20.100000000000001" customHeight="1">
      <c r="A12" s="7" t="s">
        <v>16</v>
      </c>
      <c r="B12" s="18">
        <v>87</v>
      </c>
      <c r="C12" s="19">
        <v>81</v>
      </c>
      <c r="D12" s="9">
        <f t="shared" si="0"/>
        <v>84</v>
      </c>
      <c r="E12" s="10">
        <v>85</v>
      </c>
      <c r="F12" s="10">
        <v>86</v>
      </c>
      <c r="G12" s="6">
        <f t="shared" si="2"/>
        <v>85.6</v>
      </c>
      <c r="H12" s="5">
        <f t="shared" si="1"/>
        <v>84.96</v>
      </c>
    </row>
    <row r="13" spans="1:8" ht="20.100000000000001" customHeight="1">
      <c r="A13" s="7" t="s">
        <v>17</v>
      </c>
      <c r="B13" s="18">
        <v>95</v>
      </c>
      <c r="C13" s="19">
        <v>99</v>
      </c>
      <c r="D13" s="9">
        <f t="shared" si="0"/>
        <v>97</v>
      </c>
      <c r="E13" s="10">
        <v>98</v>
      </c>
      <c r="F13" s="10">
        <v>98</v>
      </c>
      <c r="G13" s="6">
        <f t="shared" si="2"/>
        <v>98</v>
      </c>
      <c r="H13" s="5">
        <f t="shared" si="1"/>
        <v>97.6</v>
      </c>
    </row>
    <row r="14" spans="1:8" ht="20.100000000000001" customHeight="1">
      <c r="A14" s="7" t="s">
        <v>18</v>
      </c>
      <c r="B14" s="18">
        <v>86</v>
      </c>
      <c r="C14" s="9">
        <v>70</v>
      </c>
      <c r="D14" s="9">
        <f t="shared" si="0"/>
        <v>78</v>
      </c>
      <c r="E14" s="10">
        <v>96</v>
      </c>
      <c r="F14" s="10">
        <v>76</v>
      </c>
      <c r="G14" s="6">
        <f t="shared" si="2"/>
        <v>84</v>
      </c>
      <c r="H14" s="5">
        <f t="shared" si="1"/>
        <v>81.599999999999994</v>
      </c>
    </row>
    <row r="15" spans="1:8" ht="20.100000000000001" customHeight="1">
      <c r="A15" s="7" t="s">
        <v>19</v>
      </c>
      <c r="B15" s="18">
        <v>90</v>
      </c>
      <c r="C15" s="19">
        <v>82</v>
      </c>
      <c r="D15" s="9">
        <f t="shared" si="0"/>
        <v>86</v>
      </c>
      <c r="E15" s="10">
        <v>95</v>
      </c>
      <c r="F15" s="10">
        <v>76</v>
      </c>
      <c r="G15" s="6">
        <f t="shared" si="2"/>
        <v>83.6</v>
      </c>
      <c r="H15" s="5">
        <f t="shared" si="1"/>
        <v>84.56</v>
      </c>
    </row>
    <row r="16" spans="1:8" ht="20.100000000000001" customHeight="1">
      <c r="A16" s="7" t="s">
        <v>20</v>
      </c>
      <c r="B16" s="18">
        <v>60</v>
      </c>
      <c r="C16" s="9">
        <v>5</v>
      </c>
      <c r="D16" s="9">
        <f t="shared" si="0"/>
        <v>32.5</v>
      </c>
      <c r="E16" s="10">
        <v>99</v>
      </c>
      <c r="F16" s="10">
        <v>75</v>
      </c>
      <c r="G16" s="6">
        <f t="shared" si="2"/>
        <v>84.6</v>
      </c>
      <c r="H16" s="5">
        <f t="shared" si="1"/>
        <v>63.76</v>
      </c>
    </row>
    <row r="17" spans="1:8" ht="20.100000000000001" customHeight="1">
      <c r="A17" s="7" t="s">
        <v>21</v>
      </c>
      <c r="B17" s="18">
        <v>83</v>
      </c>
      <c r="C17" s="19">
        <v>70</v>
      </c>
      <c r="D17" s="9">
        <f t="shared" si="0"/>
        <v>76.5</v>
      </c>
      <c r="E17" s="10">
        <v>79</v>
      </c>
      <c r="F17" s="10">
        <v>98</v>
      </c>
      <c r="G17" s="6">
        <f t="shared" si="2"/>
        <v>90.4</v>
      </c>
      <c r="H17" s="5">
        <f t="shared" si="1"/>
        <v>84.84</v>
      </c>
    </row>
    <row r="18" spans="1:8" ht="20.100000000000001" customHeight="1">
      <c r="A18" s="7" t="s">
        <v>22</v>
      </c>
      <c r="B18" s="18">
        <v>93</v>
      </c>
      <c r="C18" s="19">
        <v>70</v>
      </c>
      <c r="D18" s="9">
        <f t="shared" si="0"/>
        <v>81.5</v>
      </c>
      <c r="E18" s="10">
        <v>82</v>
      </c>
      <c r="F18" s="10">
        <v>79</v>
      </c>
      <c r="G18" s="6">
        <f t="shared" si="2"/>
        <v>80.2</v>
      </c>
      <c r="H18" s="5">
        <f t="shared" si="1"/>
        <v>80.72</v>
      </c>
    </row>
    <row r="19" spans="1:8" ht="20.100000000000001" customHeight="1">
      <c r="A19" s="7" t="s">
        <v>23</v>
      </c>
      <c r="B19" s="18">
        <v>82</v>
      </c>
      <c r="C19" s="19">
        <v>65</v>
      </c>
      <c r="D19" s="9">
        <f t="shared" si="0"/>
        <v>73.5</v>
      </c>
      <c r="E19" s="10">
        <v>77</v>
      </c>
      <c r="F19" s="10">
        <v>96</v>
      </c>
      <c r="G19" s="6">
        <f t="shared" si="2"/>
        <v>88.4</v>
      </c>
      <c r="H19" s="5">
        <f t="shared" si="1"/>
        <v>82.44</v>
      </c>
    </row>
    <row r="20" spans="1:8" ht="20.100000000000001" customHeight="1">
      <c r="A20" s="7" t="s">
        <v>24</v>
      </c>
      <c r="B20" s="18">
        <v>69</v>
      </c>
      <c r="C20" s="19">
        <v>47</v>
      </c>
      <c r="D20" s="9">
        <f t="shared" si="0"/>
        <v>58</v>
      </c>
      <c r="E20" s="10">
        <v>95</v>
      </c>
      <c r="F20" s="10">
        <v>83</v>
      </c>
      <c r="G20" s="6">
        <f t="shared" si="2"/>
        <v>87.8</v>
      </c>
      <c r="H20" s="5">
        <f t="shared" si="1"/>
        <v>75.88</v>
      </c>
    </row>
    <row r="21" spans="1:8" ht="20.100000000000001" customHeight="1">
      <c r="A21" s="7" t="s">
        <v>25</v>
      </c>
      <c r="B21" s="18">
        <v>70</v>
      </c>
      <c r="C21" s="9">
        <v>76</v>
      </c>
      <c r="D21" s="9">
        <f t="shared" si="0"/>
        <v>73</v>
      </c>
      <c r="E21" s="10">
        <v>83</v>
      </c>
      <c r="F21" s="10">
        <v>99</v>
      </c>
      <c r="G21" s="6">
        <f t="shared" si="2"/>
        <v>92.6</v>
      </c>
      <c r="H21" s="5">
        <f t="shared" si="1"/>
        <v>84.76</v>
      </c>
    </row>
    <row r="22" spans="1:8" ht="20.100000000000001" customHeight="1">
      <c r="A22" s="7" t="s">
        <v>26</v>
      </c>
      <c r="B22" s="18">
        <v>70</v>
      </c>
      <c r="C22" s="19">
        <v>61</v>
      </c>
      <c r="D22" s="9">
        <f t="shared" si="0"/>
        <v>65.5</v>
      </c>
      <c r="E22" s="10">
        <v>81</v>
      </c>
      <c r="F22" s="10">
        <v>90</v>
      </c>
      <c r="G22" s="6">
        <f t="shared" si="2"/>
        <v>86.4</v>
      </c>
      <c r="H22" s="5">
        <f t="shared" si="1"/>
        <v>78.040000000000006</v>
      </c>
    </row>
    <row r="23" spans="1:8">
      <c r="A23" s="128" t="s">
        <v>27</v>
      </c>
      <c r="B23" s="128"/>
      <c r="C23" s="129" t="s">
        <v>28</v>
      </c>
      <c r="D23" s="130"/>
      <c r="E23" s="130"/>
      <c r="F23" s="130"/>
      <c r="G23" s="130"/>
      <c r="H23" s="131"/>
    </row>
    <row r="24" spans="1:8" ht="36.75" customHeight="1">
      <c r="A24" s="128"/>
      <c r="B24" s="128"/>
      <c r="C24" s="132"/>
      <c r="D24" s="132"/>
      <c r="E24" s="132"/>
      <c r="F24" s="132"/>
      <c r="G24" s="132"/>
      <c r="H24" s="133"/>
    </row>
    <row r="25" spans="1:8" ht="28.5" customHeight="1">
      <c r="A25" s="12" t="s">
        <v>29</v>
      </c>
      <c r="B25" s="2"/>
    </row>
    <row r="26" spans="1:8" ht="28.5" customHeight="1">
      <c r="A26" s="12" t="s">
        <v>30</v>
      </c>
      <c r="B26" s="2"/>
    </row>
    <row r="27" spans="1:8" ht="28.5" customHeight="1">
      <c r="A27" s="12" t="s">
        <v>31</v>
      </c>
      <c r="B27" s="2"/>
    </row>
    <row r="28" spans="1:8" ht="28.5" customHeight="1">
      <c r="A28" s="12" t="s">
        <v>32</v>
      </c>
      <c r="B28" s="2"/>
    </row>
  </sheetData>
  <sheetProtection formatCells="0" formatColumns="0" formatRows="0" insertColumns="0" insertRows="0" insertHyperlinks="0" deleteColumns="0" deleteRows="0" sort="0" autoFilter="0" pivotTables="0"/>
  <autoFilter ref="A8:H28" xr:uid="{00000000-0009-0000-0000-000000000000}"/>
  <mergeCells count="16">
    <mergeCell ref="A23:B24"/>
    <mergeCell ref="C23:H24"/>
    <mergeCell ref="A2:H2"/>
    <mergeCell ref="A3:H3"/>
    <mergeCell ref="A4:H4"/>
    <mergeCell ref="A5:H5"/>
    <mergeCell ref="B6:D6"/>
    <mergeCell ref="E6:G6"/>
    <mergeCell ref="A6:A8"/>
    <mergeCell ref="B7:B8"/>
    <mergeCell ref="C7:C8"/>
    <mergeCell ref="D7:D8"/>
    <mergeCell ref="E7:E8"/>
    <mergeCell ref="F7:F8"/>
    <mergeCell ref="G7:G8"/>
    <mergeCell ref="H6:H8"/>
  </mergeCells>
  <phoneticPr fontId="17" type="noConversion"/>
  <printOptions horizontalCentered="1"/>
  <pageMargins left="0.74803149606299202" right="0.74803149606299202" top="0.196850393700787" bottom="0.196850393700787" header="0.511811023622047" footer="0.511811023622047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83D34-E5FF-4DAC-9E02-A8125327CDCC}">
  <dimension ref="A1:I66"/>
  <sheetViews>
    <sheetView topLeftCell="A41" workbookViewId="0">
      <selection activeCell="A6" sqref="A6:H60"/>
    </sheetView>
  </sheetViews>
  <sheetFormatPr defaultRowHeight="13.5"/>
  <sheetData>
    <row r="1" spans="1:9" ht="20.25">
      <c r="A1" s="172" t="s">
        <v>1</v>
      </c>
      <c r="B1" s="172"/>
      <c r="C1" s="172"/>
      <c r="D1" s="172"/>
      <c r="E1" s="172"/>
      <c r="F1" s="172"/>
      <c r="G1" s="172"/>
      <c r="H1" s="172"/>
    </row>
    <row r="2" spans="1:9" ht="20.25">
      <c r="A2" s="172" t="s">
        <v>2</v>
      </c>
      <c r="B2" s="172"/>
      <c r="C2" s="172"/>
      <c r="D2" s="172"/>
      <c r="E2" s="172"/>
      <c r="F2" s="172"/>
      <c r="G2" s="172"/>
      <c r="H2" s="172"/>
    </row>
    <row r="3" spans="1:9" ht="18.75">
      <c r="A3" s="207" t="s">
        <v>415</v>
      </c>
      <c r="B3" s="207"/>
      <c r="C3" s="207"/>
      <c r="D3" s="207"/>
      <c r="E3" s="207"/>
      <c r="F3" s="207"/>
      <c r="G3" s="207"/>
      <c r="H3" s="207"/>
    </row>
    <row r="4" spans="1:9" ht="14.25">
      <c r="A4" s="76" t="s">
        <v>368</v>
      </c>
    </row>
    <row r="5" spans="1:9" ht="14.25">
      <c r="A5" s="208" t="s">
        <v>416</v>
      </c>
      <c r="B5" s="208"/>
      <c r="C5" s="208"/>
      <c r="D5" s="208"/>
      <c r="E5" s="208"/>
      <c r="F5" s="208"/>
      <c r="G5" s="208"/>
      <c r="H5" s="208"/>
    </row>
    <row r="6" spans="1:9" ht="30" customHeight="1">
      <c r="A6" s="211" t="s">
        <v>5</v>
      </c>
      <c r="B6" s="211" t="s">
        <v>6</v>
      </c>
      <c r="C6" s="211"/>
      <c r="D6" s="211"/>
      <c r="E6" s="211" t="s">
        <v>7</v>
      </c>
      <c r="F6" s="211"/>
      <c r="G6" s="211"/>
      <c r="H6" s="211" t="s">
        <v>417</v>
      </c>
      <c r="I6" s="77"/>
    </row>
    <row r="7" spans="1:9" ht="57" customHeight="1">
      <c r="A7" s="211"/>
      <c r="B7" s="211" t="s">
        <v>418</v>
      </c>
      <c r="C7" s="211" t="s">
        <v>419</v>
      </c>
      <c r="D7" s="211" t="s">
        <v>6</v>
      </c>
      <c r="E7" s="211" t="s">
        <v>420</v>
      </c>
      <c r="F7" s="211" t="s">
        <v>421</v>
      </c>
      <c r="G7" s="211" t="s">
        <v>422</v>
      </c>
      <c r="H7" s="211"/>
      <c r="I7" s="77"/>
    </row>
    <row r="8" spans="1:9">
      <c r="A8" s="211"/>
      <c r="B8" s="211"/>
      <c r="C8" s="211"/>
      <c r="D8" s="211"/>
      <c r="E8" s="211"/>
      <c r="F8" s="211"/>
      <c r="G8" s="211"/>
      <c r="H8" s="211"/>
      <c r="I8" s="77"/>
    </row>
    <row r="9" spans="1:9" ht="25.5" customHeight="1">
      <c r="A9" s="88" t="s">
        <v>423</v>
      </c>
      <c r="B9" s="51">
        <v>94</v>
      </c>
      <c r="C9" s="51">
        <v>97</v>
      </c>
      <c r="D9" s="51">
        <v>95.5</v>
      </c>
      <c r="E9" s="51">
        <v>75</v>
      </c>
      <c r="F9" s="88">
        <v>79</v>
      </c>
      <c r="G9" s="51">
        <v>77.400000000000006</v>
      </c>
      <c r="H9" s="51">
        <v>85</v>
      </c>
      <c r="I9" s="77"/>
    </row>
    <row r="10" spans="1:9" ht="25.5" customHeight="1">
      <c r="A10" s="88" t="s">
        <v>424</v>
      </c>
      <c r="B10" s="51">
        <v>85</v>
      </c>
      <c r="C10" s="51">
        <v>84</v>
      </c>
      <c r="D10" s="51">
        <v>84.5</v>
      </c>
      <c r="E10" s="51">
        <v>87</v>
      </c>
      <c r="F10" s="88">
        <v>60</v>
      </c>
      <c r="G10" s="51">
        <v>70.8</v>
      </c>
      <c r="H10" s="51">
        <v>76</v>
      </c>
      <c r="I10" s="77"/>
    </row>
    <row r="11" spans="1:9" ht="25.5" customHeight="1">
      <c r="A11" s="88" t="s">
        <v>425</v>
      </c>
      <c r="B11" s="51">
        <v>99</v>
      </c>
      <c r="C11" s="51">
        <v>97</v>
      </c>
      <c r="D11" s="51">
        <v>98</v>
      </c>
      <c r="E11" s="51">
        <v>92</v>
      </c>
      <c r="F11" s="88">
        <v>89</v>
      </c>
      <c r="G11" s="51">
        <v>90.2</v>
      </c>
      <c r="H11" s="51">
        <v>93</v>
      </c>
      <c r="I11" s="77"/>
    </row>
    <row r="12" spans="1:9" ht="25.5" customHeight="1">
      <c r="A12" s="88" t="s">
        <v>426</v>
      </c>
      <c r="B12" s="51">
        <v>95</v>
      </c>
      <c r="C12" s="51">
        <v>83</v>
      </c>
      <c r="D12" s="51">
        <v>89</v>
      </c>
      <c r="E12" s="51">
        <v>80</v>
      </c>
      <c r="F12" s="88">
        <v>60</v>
      </c>
      <c r="G12" s="51">
        <v>68</v>
      </c>
      <c r="H12" s="51">
        <v>76</v>
      </c>
      <c r="I12" s="77"/>
    </row>
    <row r="13" spans="1:9" ht="25.5" customHeight="1">
      <c r="A13" s="88" t="s">
        <v>427</v>
      </c>
      <c r="B13" s="51">
        <v>85</v>
      </c>
      <c r="C13" s="51">
        <v>87</v>
      </c>
      <c r="D13" s="51">
        <v>86</v>
      </c>
      <c r="E13" s="51">
        <v>63</v>
      </c>
      <c r="F13" s="88">
        <v>61</v>
      </c>
      <c r="G13" s="51">
        <v>61.8</v>
      </c>
      <c r="H13" s="51">
        <v>71</v>
      </c>
      <c r="I13" s="77"/>
    </row>
    <row r="14" spans="1:9" ht="25.5" customHeight="1">
      <c r="A14" s="88" t="s">
        <v>428</v>
      </c>
      <c r="B14" s="51">
        <v>63</v>
      </c>
      <c r="C14" s="51">
        <v>60</v>
      </c>
      <c r="D14" s="51">
        <v>61.5</v>
      </c>
      <c r="E14" s="51">
        <v>78</v>
      </c>
      <c r="F14" s="88">
        <v>96</v>
      </c>
      <c r="G14" s="51">
        <v>88.8</v>
      </c>
      <c r="H14" s="51">
        <v>78</v>
      </c>
      <c r="I14" s="77"/>
    </row>
    <row r="15" spans="1:9" ht="25.5" customHeight="1">
      <c r="A15" s="88" t="s">
        <v>429</v>
      </c>
      <c r="B15" s="51">
        <v>100</v>
      </c>
      <c r="C15" s="51">
        <v>92</v>
      </c>
      <c r="D15" s="51">
        <v>96</v>
      </c>
      <c r="E15" s="51">
        <v>86</v>
      </c>
      <c r="F15" s="88">
        <v>95</v>
      </c>
      <c r="G15" s="51">
        <v>91.4</v>
      </c>
      <c r="H15" s="51">
        <v>93</v>
      </c>
      <c r="I15" s="77"/>
    </row>
    <row r="16" spans="1:9" ht="25.5" customHeight="1">
      <c r="A16" s="88" t="s">
        <v>430</v>
      </c>
      <c r="B16" s="51">
        <v>97</v>
      </c>
      <c r="C16" s="51">
        <v>96</v>
      </c>
      <c r="D16" s="51">
        <v>96.5</v>
      </c>
      <c r="E16" s="51">
        <v>77</v>
      </c>
      <c r="F16" s="88">
        <v>92</v>
      </c>
      <c r="G16" s="51">
        <v>86</v>
      </c>
      <c r="H16" s="51">
        <v>90</v>
      </c>
      <c r="I16" s="77"/>
    </row>
    <row r="17" spans="1:9" ht="25.5" customHeight="1">
      <c r="A17" s="88" t="s">
        <v>431</v>
      </c>
      <c r="B17" s="51">
        <v>97</v>
      </c>
      <c r="C17" s="51">
        <v>87</v>
      </c>
      <c r="D17" s="51">
        <v>92</v>
      </c>
      <c r="E17" s="51">
        <v>62</v>
      </c>
      <c r="F17" s="88">
        <v>82</v>
      </c>
      <c r="G17" s="51">
        <v>74</v>
      </c>
      <c r="H17" s="51">
        <v>81</v>
      </c>
      <c r="I17" s="77"/>
    </row>
    <row r="18" spans="1:9" ht="25.5" customHeight="1">
      <c r="A18" s="88" t="s">
        <v>432</v>
      </c>
      <c r="B18" s="51">
        <v>99</v>
      </c>
      <c r="C18" s="51">
        <v>96</v>
      </c>
      <c r="D18" s="51">
        <v>97.5</v>
      </c>
      <c r="E18" s="51">
        <v>95</v>
      </c>
      <c r="F18" s="88">
        <v>85</v>
      </c>
      <c r="G18" s="51">
        <v>89</v>
      </c>
      <c r="H18" s="51">
        <v>92</v>
      </c>
      <c r="I18" s="77"/>
    </row>
    <row r="19" spans="1:9" ht="25.5" customHeight="1">
      <c r="A19" s="88" t="s">
        <v>433</v>
      </c>
      <c r="B19" s="51">
        <v>84</v>
      </c>
      <c r="C19" s="51">
        <v>87</v>
      </c>
      <c r="D19" s="51">
        <v>85.5</v>
      </c>
      <c r="E19" s="51">
        <v>93</v>
      </c>
      <c r="F19" s="88">
        <v>62</v>
      </c>
      <c r="G19" s="51">
        <v>74.400000000000006</v>
      </c>
      <c r="H19" s="51">
        <v>79</v>
      </c>
      <c r="I19" s="77"/>
    </row>
    <row r="20" spans="1:9" ht="25.5" customHeight="1">
      <c r="A20" s="88" t="s">
        <v>434</v>
      </c>
      <c r="B20" s="51">
        <v>85</v>
      </c>
      <c r="C20" s="51">
        <v>87</v>
      </c>
      <c r="D20" s="51">
        <v>86</v>
      </c>
      <c r="E20" s="51">
        <v>65</v>
      </c>
      <c r="F20" s="88">
        <v>69</v>
      </c>
      <c r="G20" s="51">
        <v>67.400000000000006</v>
      </c>
      <c r="H20" s="51">
        <v>75</v>
      </c>
      <c r="I20" s="77"/>
    </row>
    <row r="21" spans="1:9" ht="25.5" customHeight="1">
      <c r="A21" s="88" t="s">
        <v>435</v>
      </c>
      <c r="B21" s="51">
        <v>95</v>
      </c>
      <c r="C21" s="51">
        <v>95</v>
      </c>
      <c r="D21" s="51">
        <v>95</v>
      </c>
      <c r="E21" s="51">
        <v>65</v>
      </c>
      <c r="F21" s="88">
        <v>96</v>
      </c>
      <c r="G21" s="51">
        <v>83.6</v>
      </c>
      <c r="H21" s="51">
        <v>88</v>
      </c>
      <c r="I21" s="77"/>
    </row>
    <row r="22" spans="1:9" ht="25.5" customHeight="1">
      <c r="A22" s="88" t="s">
        <v>436</v>
      </c>
      <c r="B22" s="51">
        <v>99</v>
      </c>
      <c r="C22" s="51">
        <v>93</v>
      </c>
      <c r="D22" s="51">
        <v>96</v>
      </c>
      <c r="E22" s="51">
        <v>62</v>
      </c>
      <c r="F22" s="88">
        <v>86</v>
      </c>
      <c r="G22" s="51">
        <v>76.400000000000006</v>
      </c>
      <c r="H22" s="51">
        <v>84</v>
      </c>
      <c r="I22" s="77"/>
    </row>
    <row r="23" spans="1:9" ht="25.5" customHeight="1">
      <c r="A23" s="88" t="s">
        <v>437</v>
      </c>
      <c r="B23" s="51">
        <v>84</v>
      </c>
      <c r="C23" s="51">
        <v>89</v>
      </c>
      <c r="D23" s="51">
        <v>86.5</v>
      </c>
      <c r="E23" s="51">
        <v>79</v>
      </c>
      <c r="F23" s="88">
        <v>90</v>
      </c>
      <c r="G23" s="51">
        <v>85.6</v>
      </c>
      <c r="H23" s="51">
        <v>86</v>
      </c>
      <c r="I23" s="77"/>
    </row>
    <row r="24" spans="1:9" ht="25.5" customHeight="1">
      <c r="A24" s="88" t="s">
        <v>438</v>
      </c>
      <c r="B24" s="51">
        <v>81</v>
      </c>
      <c r="C24" s="51">
        <v>76</v>
      </c>
      <c r="D24" s="51">
        <v>78.5</v>
      </c>
      <c r="E24" s="51">
        <v>57</v>
      </c>
      <c r="F24" s="88">
        <v>63</v>
      </c>
      <c r="G24" s="51">
        <v>60.6</v>
      </c>
      <c r="H24" s="51">
        <v>68</v>
      </c>
      <c r="I24" s="77"/>
    </row>
    <row r="25" spans="1:9" ht="25.5" customHeight="1">
      <c r="A25" s="88" t="s">
        <v>439</v>
      </c>
      <c r="B25" s="51">
        <v>95</v>
      </c>
      <c r="C25" s="51">
        <v>85</v>
      </c>
      <c r="D25" s="51">
        <v>90</v>
      </c>
      <c r="E25" s="51">
        <v>99</v>
      </c>
      <c r="F25" s="88">
        <v>70</v>
      </c>
      <c r="G25" s="51">
        <v>81.599999999999994</v>
      </c>
      <c r="H25" s="51">
        <v>85</v>
      </c>
      <c r="I25" s="77"/>
    </row>
    <row r="26" spans="1:9" ht="25.5" customHeight="1">
      <c r="A26" s="88" t="s">
        <v>440</v>
      </c>
      <c r="B26" s="51">
        <v>97</v>
      </c>
      <c r="C26" s="51">
        <v>94</v>
      </c>
      <c r="D26" s="51">
        <v>95.5</v>
      </c>
      <c r="E26" s="51">
        <v>99</v>
      </c>
      <c r="F26" s="88">
        <v>85</v>
      </c>
      <c r="G26" s="51">
        <v>90.6</v>
      </c>
      <c r="H26" s="51">
        <v>93</v>
      </c>
      <c r="I26" s="77"/>
    </row>
    <row r="27" spans="1:9" ht="25.5" customHeight="1">
      <c r="A27" s="88" t="s">
        <v>441</v>
      </c>
      <c r="B27" s="51">
        <v>85</v>
      </c>
      <c r="C27" s="51">
        <v>84</v>
      </c>
      <c r="D27" s="51">
        <v>84.5</v>
      </c>
      <c r="E27" s="51">
        <v>97</v>
      </c>
      <c r="F27" s="88">
        <v>66</v>
      </c>
      <c r="G27" s="51">
        <v>78.400000000000006</v>
      </c>
      <c r="H27" s="51">
        <v>81</v>
      </c>
      <c r="I27" s="77"/>
    </row>
    <row r="28" spans="1:9" ht="25.5" customHeight="1">
      <c r="A28" s="88" t="s">
        <v>442</v>
      </c>
      <c r="B28" s="51">
        <v>96</v>
      </c>
      <c r="C28" s="51">
        <v>88</v>
      </c>
      <c r="D28" s="51">
        <v>92</v>
      </c>
      <c r="E28" s="51">
        <v>99</v>
      </c>
      <c r="F28" s="88">
        <v>66</v>
      </c>
      <c r="G28" s="51">
        <v>79.2</v>
      </c>
      <c r="H28" s="51">
        <v>84</v>
      </c>
      <c r="I28" s="77"/>
    </row>
    <row r="29" spans="1:9" ht="25.5" customHeight="1">
      <c r="A29" s="88" t="s">
        <v>443</v>
      </c>
      <c r="B29" s="51">
        <v>100</v>
      </c>
      <c r="C29" s="51">
        <v>97</v>
      </c>
      <c r="D29" s="51">
        <v>98.5</v>
      </c>
      <c r="E29" s="51">
        <v>77</v>
      </c>
      <c r="F29" s="88">
        <v>92</v>
      </c>
      <c r="G29" s="51">
        <v>86</v>
      </c>
      <c r="H29" s="51">
        <v>91</v>
      </c>
      <c r="I29" s="77"/>
    </row>
    <row r="30" spans="1:9" ht="25.5" customHeight="1">
      <c r="A30" s="88" t="s">
        <v>444</v>
      </c>
      <c r="B30" s="51">
        <v>99</v>
      </c>
      <c r="C30" s="51">
        <v>88</v>
      </c>
      <c r="D30" s="51">
        <v>93.5</v>
      </c>
      <c r="E30" s="51">
        <v>91</v>
      </c>
      <c r="F30" s="88">
        <v>90</v>
      </c>
      <c r="G30" s="51">
        <v>90.4</v>
      </c>
      <c r="H30" s="51">
        <v>92</v>
      </c>
      <c r="I30" s="77"/>
    </row>
    <row r="31" spans="1:9" ht="25.5" customHeight="1">
      <c r="A31" s="88" t="s">
        <v>445</v>
      </c>
      <c r="B31" s="51">
        <v>63</v>
      </c>
      <c r="C31" s="51">
        <v>79</v>
      </c>
      <c r="D31" s="51">
        <v>71</v>
      </c>
      <c r="E31" s="51">
        <v>86</v>
      </c>
      <c r="F31" s="88">
        <v>87</v>
      </c>
      <c r="G31" s="51">
        <v>86.6</v>
      </c>
      <c r="H31" s="51">
        <v>80</v>
      </c>
      <c r="I31" s="77"/>
    </row>
    <row r="32" spans="1:9" ht="25.5" customHeight="1">
      <c r="A32" s="88" t="s">
        <v>446</v>
      </c>
      <c r="B32" s="51">
        <v>88</v>
      </c>
      <c r="C32" s="51">
        <v>76</v>
      </c>
      <c r="D32" s="51">
        <v>82</v>
      </c>
      <c r="E32" s="51">
        <v>98</v>
      </c>
      <c r="F32" s="88">
        <v>80</v>
      </c>
      <c r="G32" s="51">
        <v>87.2</v>
      </c>
      <c r="H32" s="51">
        <v>85</v>
      </c>
      <c r="I32" s="77"/>
    </row>
    <row r="33" spans="1:9" ht="25.5" customHeight="1">
      <c r="A33" s="88" t="s">
        <v>447</v>
      </c>
      <c r="B33" s="51">
        <v>89</v>
      </c>
      <c r="C33" s="51">
        <v>92</v>
      </c>
      <c r="D33" s="51">
        <v>90.5</v>
      </c>
      <c r="E33" s="51">
        <v>96</v>
      </c>
      <c r="F33" s="88">
        <v>81</v>
      </c>
      <c r="G33" s="51">
        <v>87</v>
      </c>
      <c r="H33" s="51">
        <v>88</v>
      </c>
      <c r="I33" s="77"/>
    </row>
    <row r="34" spans="1:9" ht="25.5" customHeight="1">
      <c r="A34" s="88" t="s">
        <v>448</v>
      </c>
      <c r="B34" s="51">
        <v>81</v>
      </c>
      <c r="C34" s="51">
        <v>88</v>
      </c>
      <c r="D34" s="51">
        <v>84.5</v>
      </c>
      <c r="E34" s="51">
        <v>98</v>
      </c>
      <c r="F34" s="88">
        <v>73</v>
      </c>
      <c r="G34" s="51">
        <v>83</v>
      </c>
      <c r="H34" s="51">
        <v>84</v>
      </c>
      <c r="I34" s="77"/>
    </row>
    <row r="35" spans="1:9" ht="25.5" customHeight="1">
      <c r="A35" s="88" t="s">
        <v>449</v>
      </c>
      <c r="B35" s="51">
        <v>85</v>
      </c>
      <c r="C35" s="51">
        <v>60</v>
      </c>
      <c r="D35" s="51">
        <v>72.5</v>
      </c>
      <c r="E35" s="51">
        <v>62</v>
      </c>
      <c r="F35" s="88">
        <v>60</v>
      </c>
      <c r="G35" s="51">
        <v>60.8</v>
      </c>
      <c r="H35" s="51">
        <v>65</v>
      </c>
      <c r="I35" s="77"/>
    </row>
    <row r="36" spans="1:9" ht="25.5" customHeight="1">
      <c r="A36" s="88" t="s">
        <v>450</v>
      </c>
      <c r="B36" s="51">
        <v>81</v>
      </c>
      <c r="C36" s="51">
        <v>85</v>
      </c>
      <c r="D36" s="51">
        <v>83</v>
      </c>
      <c r="E36" s="51">
        <v>97</v>
      </c>
      <c r="F36" s="88">
        <v>30</v>
      </c>
      <c r="G36" s="51">
        <v>56.8</v>
      </c>
      <c r="H36" s="51">
        <v>67</v>
      </c>
      <c r="I36" s="77"/>
    </row>
    <row r="37" spans="1:9" ht="25.5" customHeight="1">
      <c r="A37" s="88" t="s">
        <v>451</v>
      </c>
      <c r="B37" s="51">
        <v>60</v>
      </c>
      <c r="C37" s="51">
        <v>60</v>
      </c>
      <c r="D37" s="51">
        <v>60</v>
      </c>
      <c r="E37" s="51">
        <v>98</v>
      </c>
      <c r="F37" s="88">
        <v>82</v>
      </c>
      <c r="G37" s="51">
        <v>88.4</v>
      </c>
      <c r="H37" s="51">
        <v>77</v>
      </c>
      <c r="I37" s="77"/>
    </row>
    <row r="38" spans="1:9" ht="25.5" customHeight="1">
      <c r="A38" s="88" t="s">
        <v>452</v>
      </c>
      <c r="B38" s="51">
        <v>63</v>
      </c>
      <c r="C38" s="51">
        <v>90</v>
      </c>
      <c r="D38" s="51">
        <v>76.5</v>
      </c>
      <c r="E38" s="51">
        <v>95</v>
      </c>
      <c r="F38" s="88">
        <v>81</v>
      </c>
      <c r="G38" s="51">
        <v>86.6</v>
      </c>
      <c r="H38" s="51">
        <v>83</v>
      </c>
      <c r="I38" s="77"/>
    </row>
    <row r="39" spans="1:9" ht="25.5" customHeight="1">
      <c r="A39" s="88" t="s">
        <v>453</v>
      </c>
      <c r="B39" s="51">
        <v>99</v>
      </c>
      <c r="C39" s="51">
        <v>95</v>
      </c>
      <c r="D39" s="51">
        <v>97</v>
      </c>
      <c r="E39" s="51">
        <v>100</v>
      </c>
      <c r="F39" s="88">
        <v>84</v>
      </c>
      <c r="G39" s="51">
        <v>90.4</v>
      </c>
      <c r="H39" s="51">
        <v>93</v>
      </c>
      <c r="I39" s="77"/>
    </row>
    <row r="40" spans="1:9" ht="25.5" customHeight="1">
      <c r="A40" s="88" t="s">
        <v>454</v>
      </c>
      <c r="B40" s="51">
        <v>99</v>
      </c>
      <c r="C40" s="51">
        <v>85</v>
      </c>
      <c r="D40" s="51">
        <v>92</v>
      </c>
      <c r="E40" s="51">
        <v>94</v>
      </c>
      <c r="F40" s="88">
        <v>75</v>
      </c>
      <c r="G40" s="51">
        <v>82.6</v>
      </c>
      <c r="H40" s="51">
        <v>86</v>
      </c>
      <c r="I40" s="77"/>
    </row>
    <row r="41" spans="1:9" ht="25.5" customHeight="1">
      <c r="A41" s="88" t="s">
        <v>455</v>
      </c>
      <c r="B41" s="51">
        <v>76</v>
      </c>
      <c r="C41" s="51">
        <v>76</v>
      </c>
      <c r="D41" s="51">
        <v>76</v>
      </c>
      <c r="E41" s="51">
        <v>98</v>
      </c>
      <c r="F41" s="88">
        <v>65</v>
      </c>
      <c r="G41" s="51">
        <v>78.2</v>
      </c>
      <c r="H41" s="51">
        <v>77</v>
      </c>
      <c r="I41" s="77"/>
    </row>
    <row r="42" spans="1:9" ht="25.5" customHeight="1">
      <c r="A42" s="88" t="s">
        <v>456</v>
      </c>
      <c r="B42" s="51">
        <v>83</v>
      </c>
      <c r="C42" s="51">
        <v>83</v>
      </c>
      <c r="D42" s="51">
        <v>83</v>
      </c>
      <c r="E42" s="51">
        <v>99</v>
      </c>
      <c r="F42" s="88">
        <v>62</v>
      </c>
      <c r="G42" s="51">
        <v>76.8</v>
      </c>
      <c r="H42" s="51">
        <v>79</v>
      </c>
      <c r="I42" s="77"/>
    </row>
    <row r="43" spans="1:9" ht="25.5" customHeight="1">
      <c r="A43" s="88" t="s">
        <v>457</v>
      </c>
      <c r="B43" s="51">
        <v>100</v>
      </c>
      <c r="C43" s="51">
        <v>97</v>
      </c>
      <c r="D43" s="51">
        <v>98.5</v>
      </c>
      <c r="E43" s="51">
        <v>99</v>
      </c>
      <c r="F43" s="88">
        <v>84</v>
      </c>
      <c r="G43" s="51">
        <v>90</v>
      </c>
      <c r="H43" s="51">
        <v>93</v>
      </c>
      <c r="I43" s="77"/>
    </row>
    <row r="44" spans="1:9" ht="25.5" customHeight="1">
      <c r="A44" s="88" t="s">
        <v>458</v>
      </c>
      <c r="B44" s="51">
        <v>88</v>
      </c>
      <c r="C44" s="51">
        <v>76</v>
      </c>
      <c r="D44" s="51">
        <v>82</v>
      </c>
      <c r="E44" s="51">
        <v>90</v>
      </c>
      <c r="F44" s="88">
        <v>72</v>
      </c>
      <c r="G44" s="51">
        <v>79.2</v>
      </c>
      <c r="H44" s="51">
        <v>80</v>
      </c>
      <c r="I44" s="77"/>
    </row>
    <row r="45" spans="1:9" ht="25.5" customHeight="1">
      <c r="A45" s="88" t="s">
        <v>459</v>
      </c>
      <c r="B45" s="51">
        <v>95</v>
      </c>
      <c r="C45" s="51">
        <v>96</v>
      </c>
      <c r="D45" s="51">
        <v>95.5</v>
      </c>
      <c r="E45" s="51">
        <v>99</v>
      </c>
      <c r="F45" s="88">
        <v>64</v>
      </c>
      <c r="G45" s="51">
        <v>78</v>
      </c>
      <c r="H45" s="51">
        <v>85</v>
      </c>
      <c r="I45" s="77"/>
    </row>
    <row r="46" spans="1:9" ht="25.5" customHeight="1">
      <c r="A46" s="88" t="s">
        <v>460</v>
      </c>
      <c r="B46" s="51">
        <v>99</v>
      </c>
      <c r="C46" s="51">
        <v>89</v>
      </c>
      <c r="D46" s="51">
        <v>94</v>
      </c>
      <c r="E46" s="51">
        <v>99</v>
      </c>
      <c r="F46" s="88">
        <v>86</v>
      </c>
      <c r="G46" s="51">
        <v>91.2</v>
      </c>
      <c r="H46" s="51">
        <v>92</v>
      </c>
      <c r="I46" s="77"/>
    </row>
    <row r="47" spans="1:9" ht="25.5" customHeight="1">
      <c r="A47" s="88" t="s">
        <v>461</v>
      </c>
      <c r="B47" s="51">
        <v>87</v>
      </c>
      <c r="C47" s="51">
        <v>82</v>
      </c>
      <c r="D47" s="51">
        <v>84.5</v>
      </c>
      <c r="E47" s="51">
        <v>92</v>
      </c>
      <c r="F47" s="88">
        <v>71</v>
      </c>
      <c r="G47" s="51">
        <v>79.400000000000006</v>
      </c>
      <c r="H47" s="51">
        <v>81</v>
      </c>
      <c r="I47" s="77"/>
    </row>
    <row r="48" spans="1:9" ht="25.5" customHeight="1">
      <c r="A48" s="88" t="s">
        <v>462</v>
      </c>
      <c r="B48" s="51">
        <v>60</v>
      </c>
      <c r="C48" s="51">
        <v>60</v>
      </c>
      <c r="D48" s="51">
        <v>60</v>
      </c>
      <c r="E48" s="51">
        <v>84</v>
      </c>
      <c r="F48" s="88">
        <v>66</v>
      </c>
      <c r="G48" s="51">
        <v>73.2</v>
      </c>
      <c r="H48" s="51">
        <v>68</v>
      </c>
      <c r="I48" s="77"/>
    </row>
    <row r="49" spans="1:9" ht="25.5" customHeight="1">
      <c r="A49" s="88" t="s">
        <v>463</v>
      </c>
      <c r="B49" s="51">
        <v>98</v>
      </c>
      <c r="C49" s="51">
        <v>94</v>
      </c>
      <c r="D49" s="51">
        <v>96</v>
      </c>
      <c r="E49" s="51">
        <v>99</v>
      </c>
      <c r="F49" s="88">
        <v>73</v>
      </c>
      <c r="G49" s="51">
        <v>83.4</v>
      </c>
      <c r="H49" s="51">
        <v>88</v>
      </c>
      <c r="I49" s="77"/>
    </row>
    <row r="50" spans="1:9" ht="25.5" customHeight="1">
      <c r="A50" s="88" t="s">
        <v>464</v>
      </c>
      <c r="B50" s="51">
        <v>99</v>
      </c>
      <c r="C50" s="51">
        <v>90</v>
      </c>
      <c r="D50" s="51">
        <v>94.5</v>
      </c>
      <c r="E50" s="51">
        <v>98</v>
      </c>
      <c r="F50" s="88">
        <v>72</v>
      </c>
      <c r="G50" s="51">
        <v>82.4</v>
      </c>
      <c r="H50" s="51">
        <v>87</v>
      </c>
      <c r="I50" s="77"/>
    </row>
    <row r="51" spans="1:9" ht="25.5" customHeight="1">
      <c r="A51" s="88" t="s">
        <v>465</v>
      </c>
      <c r="B51" s="51">
        <v>85</v>
      </c>
      <c r="C51" s="51">
        <v>87</v>
      </c>
      <c r="D51" s="51">
        <v>86</v>
      </c>
      <c r="E51" s="51">
        <v>96</v>
      </c>
      <c r="F51" s="88">
        <v>75</v>
      </c>
      <c r="G51" s="51">
        <v>83.4</v>
      </c>
      <c r="H51" s="51">
        <v>84</v>
      </c>
      <c r="I51" s="77"/>
    </row>
    <row r="52" spans="1:9" ht="25.5" customHeight="1">
      <c r="A52" s="88" t="s">
        <v>466</v>
      </c>
      <c r="B52" s="51">
        <v>97</v>
      </c>
      <c r="C52" s="51">
        <v>90</v>
      </c>
      <c r="D52" s="51">
        <v>93.5</v>
      </c>
      <c r="E52" s="51">
        <v>86</v>
      </c>
      <c r="F52" s="88">
        <v>66</v>
      </c>
      <c r="G52" s="51">
        <v>74</v>
      </c>
      <c r="H52" s="51">
        <v>82</v>
      </c>
      <c r="I52" s="77"/>
    </row>
    <row r="53" spans="1:9" ht="25.5" customHeight="1">
      <c r="A53" s="88" t="s">
        <v>467</v>
      </c>
      <c r="B53" s="51">
        <v>90</v>
      </c>
      <c r="C53" s="51">
        <v>60</v>
      </c>
      <c r="D53" s="51">
        <v>75</v>
      </c>
      <c r="E53" s="51">
        <v>99</v>
      </c>
      <c r="F53" s="88">
        <v>73</v>
      </c>
      <c r="G53" s="51">
        <v>83.4</v>
      </c>
      <c r="H53" s="51">
        <v>80</v>
      </c>
      <c r="I53" s="77"/>
    </row>
    <row r="54" spans="1:9" ht="25.5" customHeight="1">
      <c r="A54" s="88" t="s">
        <v>468</v>
      </c>
      <c r="B54" s="51">
        <v>97</v>
      </c>
      <c r="C54" s="51">
        <v>86</v>
      </c>
      <c r="D54" s="51">
        <v>91.5</v>
      </c>
      <c r="E54" s="51">
        <v>99</v>
      </c>
      <c r="F54" s="88">
        <v>87</v>
      </c>
      <c r="G54" s="51">
        <v>91.8</v>
      </c>
      <c r="H54" s="51">
        <v>92</v>
      </c>
      <c r="I54" s="77"/>
    </row>
    <row r="55" spans="1:9" ht="25.5" customHeight="1">
      <c r="A55" s="88" t="s">
        <v>469</v>
      </c>
      <c r="B55" s="51">
        <v>92</v>
      </c>
      <c r="C55" s="51">
        <v>88</v>
      </c>
      <c r="D55" s="51">
        <v>90</v>
      </c>
      <c r="E55" s="51">
        <v>99</v>
      </c>
      <c r="F55" s="88">
        <v>83</v>
      </c>
      <c r="G55" s="51">
        <v>89.4</v>
      </c>
      <c r="H55" s="51">
        <v>90</v>
      </c>
      <c r="I55" s="77"/>
    </row>
    <row r="56" spans="1:9" ht="25.5" customHeight="1">
      <c r="A56" s="88" t="s">
        <v>470</v>
      </c>
      <c r="B56" s="51">
        <v>98</v>
      </c>
      <c r="C56" s="51">
        <v>86</v>
      </c>
      <c r="D56" s="51">
        <v>92</v>
      </c>
      <c r="E56" s="51">
        <v>57</v>
      </c>
      <c r="F56" s="88">
        <v>61</v>
      </c>
      <c r="G56" s="51">
        <v>59.4</v>
      </c>
      <c r="H56" s="51">
        <v>72</v>
      </c>
      <c r="I56" s="77"/>
    </row>
    <row r="57" spans="1:9" ht="25.5" customHeight="1">
      <c r="A57" s="88" t="s">
        <v>471</v>
      </c>
      <c r="B57" s="51">
        <v>94</v>
      </c>
      <c r="C57" s="51">
        <v>80</v>
      </c>
      <c r="D57" s="51">
        <v>87</v>
      </c>
      <c r="E57" s="51">
        <v>98</v>
      </c>
      <c r="F57" s="88">
        <v>61</v>
      </c>
      <c r="G57" s="51">
        <v>75.8</v>
      </c>
      <c r="H57" s="51">
        <v>80</v>
      </c>
      <c r="I57" s="77"/>
    </row>
    <row r="58" spans="1:9" ht="25.5" customHeight="1">
      <c r="A58" s="88" t="s">
        <v>472</v>
      </c>
      <c r="B58" s="51">
        <v>85</v>
      </c>
      <c r="C58" s="51">
        <v>88</v>
      </c>
      <c r="D58" s="51">
        <v>86.5</v>
      </c>
      <c r="E58" s="51">
        <v>98</v>
      </c>
      <c r="F58" s="88">
        <v>84</v>
      </c>
      <c r="G58" s="51">
        <v>89.6</v>
      </c>
      <c r="H58" s="51">
        <v>88</v>
      </c>
      <c r="I58" s="77"/>
    </row>
    <row r="59" spans="1:9" ht="25.5" customHeight="1">
      <c r="A59" s="88" t="s">
        <v>473</v>
      </c>
      <c r="B59" s="51">
        <v>86</v>
      </c>
      <c r="C59" s="51">
        <v>78</v>
      </c>
      <c r="D59" s="51">
        <v>82</v>
      </c>
      <c r="E59" s="51">
        <v>36</v>
      </c>
      <c r="F59" s="88">
        <v>67</v>
      </c>
      <c r="G59" s="51">
        <v>54.6</v>
      </c>
      <c r="H59" s="51">
        <v>66</v>
      </c>
      <c r="I59" s="77"/>
    </row>
    <row r="60" spans="1:9" ht="25.5" customHeight="1">
      <c r="A60" s="51" t="s">
        <v>87</v>
      </c>
      <c r="B60" s="210" t="s">
        <v>322</v>
      </c>
      <c r="C60" s="210"/>
      <c r="D60" s="210"/>
      <c r="E60" s="210"/>
      <c r="F60" s="210"/>
      <c r="G60" s="210"/>
      <c r="H60" s="210"/>
      <c r="I60" s="77"/>
    </row>
    <row r="61" spans="1:9" ht="18.75">
      <c r="A61" s="54"/>
    </row>
    <row r="62" spans="1:9" ht="18.75">
      <c r="A62" s="54" t="s">
        <v>29</v>
      </c>
    </row>
    <row r="63" spans="1:9" ht="18.75">
      <c r="A63" s="54" t="s">
        <v>30</v>
      </c>
    </row>
    <row r="64" spans="1:9" ht="18.75">
      <c r="A64" s="54" t="s">
        <v>31</v>
      </c>
    </row>
    <row r="65" spans="1:1" ht="18.75">
      <c r="A65" s="54" t="s">
        <v>32</v>
      </c>
    </row>
    <row r="66" spans="1:1" ht="14.25">
      <c r="A66" s="75"/>
    </row>
  </sheetData>
  <mergeCells count="15">
    <mergeCell ref="B60:H60"/>
    <mergeCell ref="A1:H1"/>
    <mergeCell ref="A5:H5"/>
    <mergeCell ref="A3:H3"/>
    <mergeCell ref="A2:H2"/>
    <mergeCell ref="A6:A8"/>
    <mergeCell ref="B6:D6"/>
    <mergeCell ref="E6:G6"/>
    <mergeCell ref="H6:H8"/>
    <mergeCell ref="B7:B8"/>
    <mergeCell ref="C7:C8"/>
    <mergeCell ref="D7:D8"/>
    <mergeCell ref="E7:E8"/>
    <mergeCell ref="F7:F8"/>
    <mergeCell ref="G7:G8"/>
  </mergeCells>
  <phoneticPr fontId="1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36"/>
  <sheetViews>
    <sheetView topLeftCell="A8" zoomScale="110" zoomScaleNormal="110" workbookViewId="0">
      <selection activeCell="J25" sqref="J25"/>
    </sheetView>
  </sheetViews>
  <sheetFormatPr defaultColWidth="9" defaultRowHeight="13.5"/>
  <cols>
    <col min="1" max="1" width="9" style="1"/>
    <col min="2" max="2" width="13.25" style="2" customWidth="1"/>
    <col min="3" max="3" width="12.875" style="2" customWidth="1"/>
    <col min="4" max="7" width="9" style="2"/>
    <col min="8" max="8" width="9" style="3"/>
    <col min="9" max="11" width="9" style="2"/>
    <col min="12" max="12" width="12.625" style="2"/>
    <col min="13" max="16384" width="9" style="2"/>
  </cols>
  <sheetData>
    <row r="1" spans="1:12" ht="13.5" customHeight="1">
      <c r="A1" s="1" t="s">
        <v>0</v>
      </c>
    </row>
    <row r="2" spans="1:12" ht="18.75">
      <c r="A2" s="134" t="s">
        <v>1</v>
      </c>
      <c r="B2" s="134"/>
      <c r="C2" s="134"/>
      <c r="D2" s="134"/>
      <c r="E2" s="134"/>
      <c r="F2" s="134"/>
      <c r="G2" s="134"/>
      <c r="H2" s="135"/>
    </row>
    <row r="3" spans="1:12" ht="18.75">
      <c r="A3" s="134" t="s">
        <v>2</v>
      </c>
      <c r="B3" s="134"/>
      <c r="C3" s="134"/>
      <c r="D3" s="134"/>
      <c r="E3" s="134"/>
      <c r="F3" s="134"/>
      <c r="G3" s="134"/>
      <c r="H3" s="135"/>
      <c r="L3" s="4"/>
    </row>
    <row r="4" spans="1:12" ht="18.75">
      <c r="A4" s="134" t="s">
        <v>88</v>
      </c>
      <c r="B4" s="134"/>
      <c r="C4" s="134"/>
      <c r="D4" s="134"/>
      <c r="E4" s="134"/>
      <c r="F4" s="134"/>
      <c r="G4" s="134"/>
      <c r="H4" s="135"/>
    </row>
    <row r="5" spans="1:12">
      <c r="A5" s="136" t="s">
        <v>4</v>
      </c>
      <c r="B5" s="136"/>
      <c r="C5" s="136"/>
      <c r="D5" s="136"/>
      <c r="E5" s="136"/>
      <c r="F5" s="136"/>
      <c r="G5" s="136"/>
      <c r="H5" s="137"/>
    </row>
    <row r="6" spans="1:12" ht="13.5" customHeight="1">
      <c r="A6" s="128" t="s">
        <v>5</v>
      </c>
      <c r="B6" s="138" t="s">
        <v>6</v>
      </c>
      <c r="C6" s="138"/>
      <c r="D6" s="138"/>
      <c r="E6" s="138" t="s">
        <v>7</v>
      </c>
      <c r="F6" s="138"/>
      <c r="G6" s="138"/>
      <c r="H6" s="147" t="s">
        <v>8</v>
      </c>
    </row>
    <row r="7" spans="1:12" ht="13.5" customHeight="1">
      <c r="A7" s="128"/>
      <c r="B7" s="141" t="s">
        <v>89</v>
      </c>
      <c r="C7" s="141" t="s">
        <v>90</v>
      </c>
      <c r="D7" s="142" t="s">
        <v>6</v>
      </c>
      <c r="E7" s="213" t="s">
        <v>11</v>
      </c>
      <c r="F7" s="142" t="s">
        <v>12</v>
      </c>
      <c r="G7" s="142" t="s">
        <v>7</v>
      </c>
      <c r="H7" s="147"/>
    </row>
    <row r="8" spans="1:12" ht="58.5" customHeight="1">
      <c r="A8" s="128"/>
      <c r="B8" s="141"/>
      <c r="C8" s="141"/>
      <c r="D8" s="142"/>
      <c r="E8" s="213"/>
      <c r="F8" s="142"/>
      <c r="G8" s="142"/>
      <c r="H8" s="147"/>
    </row>
    <row r="9" spans="1:12" ht="20.100000000000001" customHeight="1">
      <c r="A9" s="7" t="s">
        <v>91</v>
      </c>
      <c r="B9" s="8">
        <v>66</v>
      </c>
      <c r="C9" s="8">
        <v>70</v>
      </c>
      <c r="D9" s="9">
        <f t="shared" ref="D9:D30" si="0">C9*0.5+B9*0.5</f>
        <v>68</v>
      </c>
      <c r="E9" s="10">
        <v>73</v>
      </c>
      <c r="F9" s="10">
        <v>69</v>
      </c>
      <c r="G9" s="6">
        <f>E9*0.4+F9*0.6</f>
        <v>70.599999999999994</v>
      </c>
      <c r="H9" s="5">
        <f>D9*0.4+G9*0.6</f>
        <v>69.56</v>
      </c>
    </row>
    <row r="10" spans="1:12" ht="20.100000000000001" customHeight="1">
      <c r="A10" s="7" t="s">
        <v>92</v>
      </c>
      <c r="B10" s="8">
        <v>90</v>
      </c>
      <c r="C10" s="8">
        <v>56</v>
      </c>
      <c r="D10" s="9">
        <f>E9*0.5+B10*0.5</f>
        <v>81.5</v>
      </c>
      <c r="E10" s="10">
        <v>89</v>
      </c>
      <c r="F10" s="10">
        <v>84</v>
      </c>
      <c r="G10" s="6">
        <f t="shared" ref="G10:G22" si="1">E10*0.4+F10*0.6</f>
        <v>86</v>
      </c>
      <c r="H10" s="5">
        <f t="shared" ref="H10:H22" si="2">D10*0.4+G10*0.6</f>
        <v>84.2</v>
      </c>
    </row>
    <row r="11" spans="1:12" ht="20.100000000000001" customHeight="1">
      <c r="A11" s="7" t="s">
        <v>93</v>
      </c>
      <c r="B11" s="8">
        <v>90</v>
      </c>
      <c r="C11" s="8">
        <v>98</v>
      </c>
      <c r="D11" s="9">
        <f t="shared" si="0"/>
        <v>94</v>
      </c>
      <c r="E11" s="10">
        <v>87</v>
      </c>
      <c r="F11" s="10">
        <v>100</v>
      </c>
      <c r="G11" s="6">
        <f t="shared" si="1"/>
        <v>94.8</v>
      </c>
      <c r="H11" s="5">
        <f t="shared" si="2"/>
        <v>94.48</v>
      </c>
    </row>
    <row r="12" spans="1:12" ht="20.100000000000001" customHeight="1">
      <c r="A12" s="7" t="s">
        <v>94</v>
      </c>
      <c r="B12" s="8">
        <v>85</v>
      </c>
      <c r="C12" s="8">
        <v>81</v>
      </c>
      <c r="D12" s="9">
        <f t="shared" si="0"/>
        <v>83</v>
      </c>
      <c r="E12" s="10">
        <v>68</v>
      </c>
      <c r="F12" s="10">
        <v>77</v>
      </c>
      <c r="G12" s="6">
        <f t="shared" si="1"/>
        <v>73.400000000000006</v>
      </c>
      <c r="H12" s="5">
        <f t="shared" si="2"/>
        <v>77.239999999999995</v>
      </c>
    </row>
    <row r="13" spans="1:12" ht="20.100000000000001" customHeight="1">
      <c r="A13" s="7" t="s">
        <v>95</v>
      </c>
      <c r="B13" s="8">
        <v>76</v>
      </c>
      <c r="C13" s="8">
        <v>80</v>
      </c>
      <c r="D13" s="9">
        <f t="shared" si="0"/>
        <v>78</v>
      </c>
      <c r="E13" s="10">
        <v>63</v>
      </c>
      <c r="F13" s="10">
        <v>63</v>
      </c>
      <c r="G13" s="6">
        <f t="shared" si="1"/>
        <v>63</v>
      </c>
      <c r="H13" s="5">
        <f t="shared" si="2"/>
        <v>69</v>
      </c>
    </row>
    <row r="14" spans="1:12" ht="20.100000000000001" customHeight="1">
      <c r="A14" s="7" t="s">
        <v>96</v>
      </c>
      <c r="B14" s="8">
        <v>88</v>
      </c>
      <c r="C14" s="8">
        <v>79</v>
      </c>
      <c r="D14" s="9">
        <f t="shared" si="0"/>
        <v>83.5</v>
      </c>
      <c r="E14" s="10">
        <v>86</v>
      </c>
      <c r="F14" s="10">
        <v>90</v>
      </c>
      <c r="G14" s="6">
        <f t="shared" si="1"/>
        <v>88.4</v>
      </c>
      <c r="H14" s="5">
        <f t="shared" si="2"/>
        <v>86.44</v>
      </c>
    </row>
    <row r="15" spans="1:12" ht="20.100000000000001" customHeight="1">
      <c r="A15" s="7" t="s">
        <v>97</v>
      </c>
      <c r="B15" s="8">
        <v>90</v>
      </c>
      <c r="C15" s="8">
        <v>96</v>
      </c>
      <c r="D15" s="9">
        <f t="shared" si="0"/>
        <v>93</v>
      </c>
      <c r="E15" s="10">
        <v>95</v>
      </c>
      <c r="F15" s="10">
        <v>100</v>
      </c>
      <c r="G15" s="6">
        <f t="shared" si="1"/>
        <v>98</v>
      </c>
      <c r="H15" s="5">
        <f t="shared" si="2"/>
        <v>96</v>
      </c>
    </row>
    <row r="16" spans="1:12" ht="20.100000000000001" customHeight="1">
      <c r="A16" s="7" t="s">
        <v>98</v>
      </c>
      <c r="B16" s="8">
        <v>92</v>
      </c>
      <c r="C16" s="8">
        <v>86</v>
      </c>
      <c r="D16" s="9">
        <f t="shared" si="0"/>
        <v>89</v>
      </c>
      <c r="E16" s="10">
        <v>85</v>
      </c>
      <c r="F16" s="10">
        <v>76</v>
      </c>
      <c r="G16" s="6">
        <f t="shared" si="1"/>
        <v>79.599999999999994</v>
      </c>
      <c r="H16" s="5">
        <f t="shared" si="2"/>
        <v>83.36</v>
      </c>
    </row>
    <row r="17" spans="1:8" ht="20.100000000000001" customHeight="1">
      <c r="A17" s="7" t="s">
        <v>99</v>
      </c>
      <c r="B17" s="8">
        <v>90</v>
      </c>
      <c r="C17" s="8">
        <v>88</v>
      </c>
      <c r="D17" s="9">
        <f t="shared" si="0"/>
        <v>89</v>
      </c>
      <c r="E17" s="10">
        <v>84</v>
      </c>
      <c r="F17" s="10">
        <v>87</v>
      </c>
      <c r="G17" s="6">
        <f t="shared" si="1"/>
        <v>85.8</v>
      </c>
      <c r="H17" s="5">
        <f t="shared" si="2"/>
        <v>87.08</v>
      </c>
    </row>
    <row r="18" spans="1:8" ht="20.100000000000001" customHeight="1">
      <c r="A18" s="7" t="s">
        <v>100</v>
      </c>
      <c r="B18" s="8">
        <v>87</v>
      </c>
      <c r="C18" s="8">
        <v>88</v>
      </c>
      <c r="D18" s="9">
        <f t="shared" si="0"/>
        <v>87.5</v>
      </c>
      <c r="E18" s="10">
        <v>78</v>
      </c>
      <c r="F18" s="10">
        <v>78</v>
      </c>
      <c r="G18" s="6">
        <f t="shared" si="1"/>
        <v>78</v>
      </c>
      <c r="H18" s="5">
        <f t="shared" si="2"/>
        <v>81.8</v>
      </c>
    </row>
    <row r="19" spans="1:8" ht="20.100000000000001" customHeight="1">
      <c r="A19" s="7" t="s">
        <v>101</v>
      </c>
      <c r="B19" s="8">
        <v>90</v>
      </c>
      <c r="C19" s="8">
        <v>72</v>
      </c>
      <c r="D19" s="9">
        <f t="shared" si="0"/>
        <v>81</v>
      </c>
      <c r="E19" s="10">
        <v>79</v>
      </c>
      <c r="F19" s="10">
        <v>86</v>
      </c>
      <c r="G19" s="6">
        <f t="shared" si="1"/>
        <v>83.2</v>
      </c>
      <c r="H19" s="5">
        <f t="shared" si="2"/>
        <v>82.32</v>
      </c>
    </row>
    <row r="20" spans="1:8" ht="20.100000000000001" customHeight="1">
      <c r="A20" s="7" t="s">
        <v>102</v>
      </c>
      <c r="B20" s="8">
        <v>92</v>
      </c>
      <c r="C20" s="8">
        <v>57</v>
      </c>
      <c r="D20" s="9">
        <f t="shared" si="0"/>
        <v>74.5</v>
      </c>
      <c r="E20" s="10">
        <v>71</v>
      </c>
      <c r="F20" s="10">
        <v>89</v>
      </c>
      <c r="G20" s="6">
        <f t="shared" si="1"/>
        <v>81.8</v>
      </c>
      <c r="H20" s="5">
        <f t="shared" si="2"/>
        <v>78.88</v>
      </c>
    </row>
    <row r="21" spans="1:8" ht="20.100000000000001" customHeight="1">
      <c r="A21" s="7" t="s">
        <v>103</v>
      </c>
      <c r="B21" s="8">
        <v>90</v>
      </c>
      <c r="C21" s="8">
        <v>90</v>
      </c>
      <c r="D21" s="9">
        <f t="shared" si="0"/>
        <v>90</v>
      </c>
      <c r="E21" s="11">
        <v>71</v>
      </c>
      <c r="F21" s="11">
        <v>93</v>
      </c>
      <c r="G21" s="6">
        <f t="shared" si="1"/>
        <v>84.2</v>
      </c>
      <c r="H21" s="5">
        <f t="shared" si="2"/>
        <v>86.52</v>
      </c>
    </row>
    <row r="22" spans="1:8" ht="20.100000000000001" customHeight="1">
      <c r="A22" s="7" t="s">
        <v>104</v>
      </c>
      <c r="B22" s="8">
        <v>90</v>
      </c>
      <c r="C22" s="8">
        <v>86</v>
      </c>
      <c r="D22" s="9">
        <f t="shared" si="0"/>
        <v>88</v>
      </c>
      <c r="E22" s="10">
        <v>66</v>
      </c>
      <c r="F22" s="10">
        <v>80</v>
      </c>
      <c r="G22" s="6">
        <f t="shared" si="1"/>
        <v>74.400000000000006</v>
      </c>
      <c r="H22" s="5">
        <f t="shared" si="2"/>
        <v>79.84</v>
      </c>
    </row>
    <row r="23" spans="1:8" ht="20.100000000000001" customHeight="1">
      <c r="A23" s="7" t="s">
        <v>105</v>
      </c>
      <c r="B23" s="8">
        <v>90</v>
      </c>
      <c r="C23" s="8">
        <v>93</v>
      </c>
      <c r="D23" s="9">
        <f t="shared" si="0"/>
        <v>91.5</v>
      </c>
      <c r="E23" s="10">
        <v>74</v>
      </c>
      <c r="F23" s="10">
        <v>95</v>
      </c>
      <c r="G23" s="6">
        <f t="shared" ref="G23:G30" si="3">E23*0.4+F23*0.6</f>
        <v>86.6</v>
      </c>
      <c r="H23" s="5">
        <f t="shared" ref="H23:H30" si="4">D23*0.4+G23*0.6</f>
        <v>88.56</v>
      </c>
    </row>
    <row r="24" spans="1:8" ht="20.100000000000001" customHeight="1">
      <c r="A24" s="7" t="s">
        <v>106</v>
      </c>
      <c r="B24" s="8">
        <v>90</v>
      </c>
      <c r="C24" s="8">
        <v>96</v>
      </c>
      <c r="D24" s="9">
        <f t="shared" si="0"/>
        <v>93</v>
      </c>
      <c r="E24" s="10">
        <v>82</v>
      </c>
      <c r="F24" s="10">
        <v>99</v>
      </c>
      <c r="G24" s="6">
        <f t="shared" si="3"/>
        <v>92.2</v>
      </c>
      <c r="H24" s="5">
        <f t="shared" si="4"/>
        <v>92.52</v>
      </c>
    </row>
    <row r="25" spans="1:8" ht="20.100000000000001" customHeight="1">
      <c r="A25" s="7" t="s">
        <v>107</v>
      </c>
      <c r="B25" s="8">
        <v>93</v>
      </c>
      <c r="C25" s="8">
        <v>96</v>
      </c>
      <c r="D25" s="9">
        <f t="shared" si="0"/>
        <v>94.5</v>
      </c>
      <c r="E25" s="10">
        <v>64</v>
      </c>
      <c r="F25" s="10">
        <v>61</v>
      </c>
      <c r="G25" s="6">
        <f t="shared" si="3"/>
        <v>62.2</v>
      </c>
      <c r="H25" s="5">
        <f t="shared" si="4"/>
        <v>75.12</v>
      </c>
    </row>
    <row r="26" spans="1:8" ht="20.100000000000001" customHeight="1">
      <c r="A26" s="7" t="s">
        <v>108</v>
      </c>
      <c r="B26" s="8">
        <v>90</v>
      </c>
      <c r="C26" s="8">
        <v>88</v>
      </c>
      <c r="D26" s="9">
        <f t="shared" si="0"/>
        <v>89</v>
      </c>
      <c r="E26" s="10">
        <v>88</v>
      </c>
      <c r="F26" s="10">
        <v>77</v>
      </c>
      <c r="G26" s="6">
        <f t="shared" si="3"/>
        <v>81.400000000000006</v>
      </c>
      <c r="H26" s="5">
        <f t="shared" si="4"/>
        <v>84.44</v>
      </c>
    </row>
    <row r="27" spans="1:8" ht="20.100000000000001" customHeight="1">
      <c r="A27" s="7" t="s">
        <v>109</v>
      </c>
      <c r="B27" s="8">
        <v>92</v>
      </c>
      <c r="C27" s="8">
        <v>82</v>
      </c>
      <c r="D27" s="9">
        <f t="shared" si="0"/>
        <v>87</v>
      </c>
      <c r="E27" s="10">
        <v>93</v>
      </c>
      <c r="F27" s="10">
        <v>69</v>
      </c>
      <c r="G27" s="6">
        <f t="shared" si="3"/>
        <v>78.599999999999994</v>
      </c>
      <c r="H27" s="5">
        <f t="shared" si="4"/>
        <v>81.96</v>
      </c>
    </row>
    <row r="28" spans="1:8" ht="20.100000000000001" customHeight="1">
      <c r="A28" s="7" t="s">
        <v>110</v>
      </c>
      <c r="B28" s="8">
        <v>96</v>
      </c>
      <c r="C28" s="8">
        <v>95</v>
      </c>
      <c r="D28" s="9">
        <f t="shared" si="0"/>
        <v>95.5</v>
      </c>
      <c r="E28" s="10">
        <v>61</v>
      </c>
      <c r="F28" s="10">
        <v>77</v>
      </c>
      <c r="G28" s="6">
        <f t="shared" si="3"/>
        <v>70.599999999999994</v>
      </c>
      <c r="H28" s="5">
        <f t="shared" si="4"/>
        <v>80.56</v>
      </c>
    </row>
    <row r="29" spans="1:8" ht="20.100000000000001" customHeight="1">
      <c r="A29" s="7" t="s">
        <v>111</v>
      </c>
      <c r="B29" s="8">
        <v>90</v>
      </c>
      <c r="C29" s="8">
        <v>56</v>
      </c>
      <c r="D29" s="9">
        <f t="shared" si="0"/>
        <v>73</v>
      </c>
      <c r="E29" s="10">
        <v>88</v>
      </c>
      <c r="F29" s="10">
        <v>78</v>
      </c>
      <c r="G29" s="6">
        <f t="shared" si="3"/>
        <v>82</v>
      </c>
      <c r="H29" s="5">
        <f t="shared" si="4"/>
        <v>78.400000000000006</v>
      </c>
    </row>
    <row r="30" spans="1:8" ht="20.100000000000001" customHeight="1">
      <c r="A30" s="7" t="s">
        <v>112</v>
      </c>
      <c r="B30" s="8">
        <v>100</v>
      </c>
      <c r="C30" s="8">
        <v>85</v>
      </c>
      <c r="D30" s="9">
        <f t="shared" si="0"/>
        <v>92.5</v>
      </c>
      <c r="E30" s="11">
        <v>68</v>
      </c>
      <c r="F30" s="10">
        <v>77</v>
      </c>
      <c r="G30" s="6">
        <f t="shared" si="3"/>
        <v>73.400000000000006</v>
      </c>
      <c r="H30" s="5">
        <f t="shared" si="4"/>
        <v>81.040000000000006</v>
      </c>
    </row>
    <row r="31" spans="1:8" ht="14.25" customHeight="1">
      <c r="A31" s="212" t="s">
        <v>87</v>
      </c>
      <c r="B31" s="212"/>
      <c r="C31" s="175" t="s">
        <v>113</v>
      </c>
      <c r="D31" s="175"/>
      <c r="E31" s="175"/>
      <c r="F31" s="175"/>
      <c r="G31" s="175"/>
      <c r="H31" s="175"/>
    </row>
    <row r="32" spans="1:8" ht="6.75" customHeight="1">
      <c r="A32" s="212"/>
      <c r="B32" s="212"/>
      <c r="C32" s="175"/>
      <c r="D32" s="175"/>
      <c r="E32" s="175"/>
      <c r="F32" s="175"/>
      <c r="G32" s="175"/>
      <c r="H32" s="175"/>
    </row>
    <row r="33" spans="1:1" ht="34.5" customHeight="1">
      <c r="A33" s="12" t="s">
        <v>29</v>
      </c>
    </row>
    <row r="34" spans="1:1" ht="34.5" customHeight="1">
      <c r="A34" s="12" t="s">
        <v>30</v>
      </c>
    </row>
    <row r="35" spans="1:1" ht="34.5" customHeight="1">
      <c r="A35" s="12" t="s">
        <v>31</v>
      </c>
    </row>
    <row r="36" spans="1:1" ht="34.5" customHeight="1">
      <c r="A36" s="12" t="s">
        <v>32</v>
      </c>
    </row>
  </sheetData>
  <sheetProtection formatCells="0" formatColumns="0" formatRows="0" insertColumns="0" insertRows="0" insertHyperlinks="0" deleteColumns="0" deleteRows="0" sort="0" autoFilter="0" pivotTables="0"/>
  <autoFilter ref="A8:H36" xr:uid="{00000000-0009-0000-0000-000002000000}"/>
  <mergeCells count="16">
    <mergeCell ref="A31:B32"/>
    <mergeCell ref="C31:H32"/>
    <mergeCell ref="A2:H2"/>
    <mergeCell ref="A3:H3"/>
    <mergeCell ref="A4:H4"/>
    <mergeCell ref="A5:H5"/>
    <mergeCell ref="B6:D6"/>
    <mergeCell ref="E6:G6"/>
    <mergeCell ref="A6:A8"/>
    <mergeCell ref="B7:B8"/>
    <mergeCell ref="C7:C8"/>
    <mergeCell ref="D7:D8"/>
    <mergeCell ref="E7:E8"/>
    <mergeCell ref="F7:F8"/>
    <mergeCell ref="G7:G8"/>
    <mergeCell ref="H6:H8"/>
  </mergeCells>
  <phoneticPr fontId="17" type="noConversion"/>
  <pageMargins left="0.74803149606299202" right="0.74803149606299202" top="0.39370078740157499" bottom="1.37795275590551" header="0.511811023622047" footer="0.511811023622047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400E-F76F-4632-A1F2-754F60FC0497}">
  <dimension ref="A1:H55"/>
  <sheetViews>
    <sheetView topLeftCell="A10" workbookViewId="0">
      <selection activeCell="N29" sqref="N29"/>
    </sheetView>
  </sheetViews>
  <sheetFormatPr defaultRowHeight="13.5"/>
  <sheetData>
    <row r="1" spans="1:8" ht="20.25">
      <c r="A1" s="218" t="s">
        <v>1</v>
      </c>
      <c r="B1" s="218"/>
      <c r="C1" s="218"/>
      <c r="D1" s="218"/>
      <c r="E1" s="218"/>
      <c r="F1" s="218"/>
      <c r="G1" s="218"/>
      <c r="H1" s="219"/>
    </row>
    <row r="2" spans="1:8" ht="20.25">
      <c r="A2" s="218" t="s">
        <v>2</v>
      </c>
      <c r="B2" s="218"/>
      <c r="C2" s="218"/>
      <c r="D2" s="218"/>
      <c r="E2" s="218"/>
      <c r="F2" s="218"/>
      <c r="G2" s="218"/>
      <c r="H2" s="219"/>
    </row>
    <row r="3" spans="1:8" ht="20.25">
      <c r="A3" s="218" t="s">
        <v>114</v>
      </c>
      <c r="B3" s="218"/>
      <c r="C3" s="218"/>
      <c r="D3" s="218"/>
      <c r="E3" s="218"/>
      <c r="F3" s="218"/>
      <c r="G3" s="218"/>
      <c r="H3" s="219"/>
    </row>
    <row r="4" spans="1:8">
      <c r="A4" s="136" t="s">
        <v>4</v>
      </c>
      <c r="B4" s="136"/>
      <c r="C4" s="136"/>
      <c r="D4" s="136"/>
      <c r="E4" s="136"/>
      <c r="F4" s="136"/>
      <c r="G4" s="136"/>
      <c r="H4" s="137"/>
    </row>
    <row r="5" spans="1:8">
      <c r="A5" s="128" t="s">
        <v>5</v>
      </c>
      <c r="B5" s="138" t="s">
        <v>6</v>
      </c>
      <c r="C5" s="138"/>
      <c r="D5" s="138"/>
      <c r="E5" s="138" t="s">
        <v>7</v>
      </c>
      <c r="F5" s="138"/>
      <c r="G5" s="138"/>
      <c r="H5" s="147" t="s">
        <v>8</v>
      </c>
    </row>
    <row r="6" spans="1:8">
      <c r="A6" s="128"/>
      <c r="B6" s="141" t="s">
        <v>502</v>
      </c>
      <c r="C6" s="141" t="s">
        <v>503</v>
      </c>
      <c r="D6" s="142" t="s">
        <v>6</v>
      </c>
      <c r="E6" s="143" t="s">
        <v>11</v>
      </c>
      <c r="F6" s="145" t="s">
        <v>12</v>
      </c>
      <c r="G6" s="142" t="s">
        <v>7</v>
      </c>
      <c r="H6" s="147"/>
    </row>
    <row r="7" spans="1:8">
      <c r="A7" s="128"/>
      <c r="B7" s="142"/>
      <c r="C7" s="142"/>
      <c r="D7" s="142"/>
      <c r="E7" s="144"/>
      <c r="F7" s="146"/>
      <c r="G7" s="142"/>
      <c r="H7" s="147"/>
    </row>
    <row r="8" spans="1:8" ht="16.5">
      <c r="A8" s="25" t="s">
        <v>115</v>
      </c>
      <c r="B8" s="18">
        <v>98</v>
      </c>
      <c r="C8" s="26">
        <v>92</v>
      </c>
      <c r="D8" s="27">
        <f>AVERAGE(B8:C8)</f>
        <v>95</v>
      </c>
      <c r="E8" s="9">
        <v>93</v>
      </c>
      <c r="F8" s="9">
        <v>70</v>
      </c>
      <c r="G8" s="28">
        <f>AVERAGE(E8:F8)</f>
        <v>81.5</v>
      </c>
      <c r="H8" s="5">
        <f>D8*0.4+G8*0.6</f>
        <v>86.9</v>
      </c>
    </row>
    <row r="9" spans="1:8" ht="16.5">
      <c r="A9" s="25" t="s">
        <v>116</v>
      </c>
      <c r="B9" s="18">
        <v>98</v>
      </c>
      <c r="C9" s="26">
        <v>88</v>
      </c>
      <c r="D9" s="27">
        <f t="shared" ref="D9:D49" si="0">AVERAGE(B9:C9)</f>
        <v>93</v>
      </c>
      <c r="E9" s="9">
        <v>94</v>
      </c>
      <c r="F9" s="9">
        <v>55</v>
      </c>
      <c r="G9" s="28">
        <f t="shared" ref="G9:G49" si="1">AVERAGE(E9:F9)</f>
        <v>74.5</v>
      </c>
      <c r="H9" s="5">
        <f t="shared" ref="H9:H49" si="2">D9*0.4+G9*0.6</f>
        <v>81.900000000000006</v>
      </c>
    </row>
    <row r="10" spans="1:8" ht="16.5">
      <c r="A10" s="25" t="s">
        <v>117</v>
      </c>
      <c r="B10" s="18">
        <v>98</v>
      </c>
      <c r="C10" s="26">
        <v>94</v>
      </c>
      <c r="D10" s="27">
        <f t="shared" si="0"/>
        <v>96</v>
      </c>
      <c r="E10" s="9">
        <v>100</v>
      </c>
      <c r="F10" s="9">
        <v>79</v>
      </c>
      <c r="G10" s="28">
        <f t="shared" si="1"/>
        <v>89.5</v>
      </c>
      <c r="H10" s="5">
        <f t="shared" si="2"/>
        <v>92.1</v>
      </c>
    </row>
    <row r="11" spans="1:8" ht="16.5">
      <c r="A11" s="25" t="s">
        <v>118</v>
      </c>
      <c r="B11" s="18">
        <v>96</v>
      </c>
      <c r="C11" s="26">
        <v>84</v>
      </c>
      <c r="D11" s="27">
        <f t="shared" si="0"/>
        <v>90</v>
      </c>
      <c r="E11" s="9">
        <v>100</v>
      </c>
      <c r="F11" s="9">
        <v>66</v>
      </c>
      <c r="G11" s="28">
        <f t="shared" si="1"/>
        <v>83</v>
      </c>
      <c r="H11" s="5">
        <f t="shared" si="2"/>
        <v>85.8</v>
      </c>
    </row>
    <row r="12" spans="1:8" ht="16.5">
      <c r="A12" s="25" t="s">
        <v>119</v>
      </c>
      <c r="B12" s="18">
        <v>98</v>
      </c>
      <c r="C12" s="26">
        <v>94</v>
      </c>
      <c r="D12" s="27">
        <f t="shared" si="0"/>
        <v>96</v>
      </c>
      <c r="E12" s="9">
        <v>98</v>
      </c>
      <c r="F12" s="9">
        <v>72</v>
      </c>
      <c r="G12" s="28">
        <f t="shared" si="1"/>
        <v>85</v>
      </c>
      <c r="H12" s="5">
        <f t="shared" si="2"/>
        <v>89.4</v>
      </c>
    </row>
    <row r="13" spans="1:8" ht="16.5">
      <c r="A13" s="25" t="s">
        <v>120</v>
      </c>
      <c r="B13" s="18">
        <v>96</v>
      </c>
      <c r="C13" s="26">
        <v>83</v>
      </c>
      <c r="D13" s="27">
        <f t="shared" si="0"/>
        <v>89.5</v>
      </c>
      <c r="E13" s="9">
        <v>100</v>
      </c>
      <c r="F13" s="9">
        <v>70</v>
      </c>
      <c r="G13" s="28">
        <f t="shared" si="1"/>
        <v>85</v>
      </c>
      <c r="H13" s="5">
        <f t="shared" si="2"/>
        <v>86.800000000000011</v>
      </c>
    </row>
    <row r="14" spans="1:8" ht="16.5">
      <c r="A14" s="25" t="s">
        <v>121</v>
      </c>
      <c r="B14" s="18">
        <v>96</v>
      </c>
      <c r="C14" s="26">
        <v>82</v>
      </c>
      <c r="D14" s="27">
        <f t="shared" si="0"/>
        <v>89</v>
      </c>
      <c r="E14" s="9">
        <v>98</v>
      </c>
      <c r="F14" s="9">
        <v>56</v>
      </c>
      <c r="G14" s="28">
        <f t="shared" si="1"/>
        <v>77</v>
      </c>
      <c r="H14" s="5">
        <f t="shared" si="2"/>
        <v>81.8</v>
      </c>
    </row>
    <row r="15" spans="1:8" ht="16.5">
      <c r="A15" s="25" t="s">
        <v>122</v>
      </c>
      <c r="B15" s="18">
        <v>96</v>
      </c>
      <c r="C15" s="26">
        <v>84</v>
      </c>
      <c r="D15" s="27">
        <f t="shared" si="0"/>
        <v>90</v>
      </c>
      <c r="E15" s="9">
        <v>95</v>
      </c>
      <c r="F15" s="9">
        <v>71</v>
      </c>
      <c r="G15" s="28">
        <f t="shared" si="1"/>
        <v>83</v>
      </c>
      <c r="H15" s="5">
        <f t="shared" si="2"/>
        <v>85.8</v>
      </c>
    </row>
    <row r="16" spans="1:8" ht="16.5">
      <c r="A16" s="25" t="s">
        <v>123</v>
      </c>
      <c r="B16" s="18">
        <v>98</v>
      </c>
      <c r="C16" s="26">
        <v>90</v>
      </c>
      <c r="D16" s="27">
        <f t="shared" si="0"/>
        <v>94</v>
      </c>
      <c r="E16" s="9">
        <v>99</v>
      </c>
      <c r="F16" s="9">
        <v>89</v>
      </c>
      <c r="G16" s="28">
        <f t="shared" si="1"/>
        <v>94</v>
      </c>
      <c r="H16" s="5">
        <f t="shared" si="2"/>
        <v>94</v>
      </c>
    </row>
    <row r="17" spans="1:8" ht="16.5">
      <c r="A17" s="25" t="s">
        <v>124</v>
      </c>
      <c r="B17" s="18">
        <v>98</v>
      </c>
      <c r="C17" s="26">
        <v>81</v>
      </c>
      <c r="D17" s="27">
        <f t="shared" si="0"/>
        <v>89.5</v>
      </c>
      <c r="E17" s="100" t="s">
        <v>538</v>
      </c>
      <c r="F17" s="100" t="s">
        <v>538</v>
      </c>
      <c r="G17" s="28">
        <v>0</v>
      </c>
      <c r="H17" s="22">
        <f t="shared" si="2"/>
        <v>35.800000000000004</v>
      </c>
    </row>
    <row r="18" spans="1:8" ht="16.5">
      <c r="A18" s="25" t="s">
        <v>125</v>
      </c>
      <c r="B18" s="18">
        <v>96</v>
      </c>
      <c r="C18" s="26">
        <v>81</v>
      </c>
      <c r="D18" s="27">
        <f t="shared" si="0"/>
        <v>88.5</v>
      </c>
      <c r="E18" s="9">
        <v>83</v>
      </c>
      <c r="F18" s="9">
        <v>76</v>
      </c>
      <c r="G18" s="28">
        <f t="shared" si="1"/>
        <v>79.5</v>
      </c>
      <c r="H18" s="5">
        <f t="shared" si="2"/>
        <v>83.1</v>
      </c>
    </row>
    <row r="19" spans="1:8" ht="16.5">
      <c r="A19" s="25" t="s">
        <v>126</v>
      </c>
      <c r="B19" s="18">
        <v>98</v>
      </c>
      <c r="C19" s="26">
        <v>93</v>
      </c>
      <c r="D19" s="27">
        <f t="shared" si="0"/>
        <v>95.5</v>
      </c>
      <c r="E19" s="9">
        <v>91</v>
      </c>
      <c r="F19" s="9">
        <v>79</v>
      </c>
      <c r="G19" s="28">
        <f t="shared" si="1"/>
        <v>85</v>
      </c>
      <c r="H19" s="5">
        <f t="shared" si="2"/>
        <v>89.2</v>
      </c>
    </row>
    <row r="20" spans="1:8" ht="16.5">
      <c r="A20" s="25" t="s">
        <v>127</v>
      </c>
      <c r="B20" s="18">
        <v>100</v>
      </c>
      <c r="C20" s="26">
        <v>94</v>
      </c>
      <c r="D20" s="27">
        <f t="shared" si="0"/>
        <v>97</v>
      </c>
      <c r="E20" s="9">
        <v>100</v>
      </c>
      <c r="F20" s="9">
        <v>85</v>
      </c>
      <c r="G20" s="28">
        <f t="shared" si="1"/>
        <v>92.5</v>
      </c>
      <c r="H20" s="5">
        <f t="shared" si="2"/>
        <v>94.300000000000011</v>
      </c>
    </row>
    <row r="21" spans="1:8" ht="16.5">
      <c r="A21" s="25" t="s">
        <v>128</v>
      </c>
      <c r="B21" s="18">
        <v>96</v>
      </c>
      <c r="C21" s="26">
        <v>87</v>
      </c>
      <c r="D21" s="27">
        <f t="shared" si="0"/>
        <v>91.5</v>
      </c>
      <c r="E21" s="9">
        <v>100</v>
      </c>
      <c r="F21" s="9">
        <v>88</v>
      </c>
      <c r="G21" s="28">
        <f t="shared" si="1"/>
        <v>94</v>
      </c>
      <c r="H21" s="5">
        <f t="shared" si="2"/>
        <v>93</v>
      </c>
    </row>
    <row r="22" spans="1:8" ht="16.5">
      <c r="A22" s="25" t="s">
        <v>129</v>
      </c>
      <c r="B22" s="18">
        <v>100</v>
      </c>
      <c r="C22" s="26">
        <v>94</v>
      </c>
      <c r="D22" s="27">
        <f t="shared" si="0"/>
        <v>97</v>
      </c>
      <c r="E22" s="20">
        <v>95</v>
      </c>
      <c r="F22" s="9">
        <v>90</v>
      </c>
      <c r="G22" s="28">
        <f t="shared" si="1"/>
        <v>92.5</v>
      </c>
      <c r="H22" s="5">
        <f t="shared" si="2"/>
        <v>94.300000000000011</v>
      </c>
    </row>
    <row r="23" spans="1:8" ht="16.5">
      <c r="A23" s="25" t="s">
        <v>130</v>
      </c>
      <c r="B23" s="29">
        <v>96</v>
      </c>
      <c r="C23" s="26">
        <v>79</v>
      </c>
      <c r="D23" s="27">
        <f t="shared" si="0"/>
        <v>87.5</v>
      </c>
      <c r="E23" s="20">
        <v>100</v>
      </c>
      <c r="F23" s="9">
        <v>60</v>
      </c>
      <c r="G23" s="28">
        <f t="shared" si="1"/>
        <v>80</v>
      </c>
      <c r="H23" s="5">
        <f t="shared" si="2"/>
        <v>83</v>
      </c>
    </row>
    <row r="24" spans="1:8" ht="16.5">
      <c r="A24" s="25" t="s">
        <v>131</v>
      </c>
      <c r="B24" s="29">
        <v>100</v>
      </c>
      <c r="C24" s="26">
        <v>91</v>
      </c>
      <c r="D24" s="27">
        <f t="shared" si="0"/>
        <v>95.5</v>
      </c>
      <c r="E24" s="20">
        <v>100</v>
      </c>
      <c r="F24" s="9">
        <v>95</v>
      </c>
      <c r="G24" s="28">
        <f t="shared" si="1"/>
        <v>97.5</v>
      </c>
      <c r="H24" s="5">
        <f t="shared" si="2"/>
        <v>96.7</v>
      </c>
    </row>
    <row r="25" spans="1:8" ht="16.5">
      <c r="A25" s="25" t="s">
        <v>132</v>
      </c>
      <c r="B25" s="29">
        <v>98</v>
      </c>
      <c r="C25" s="26">
        <v>93</v>
      </c>
      <c r="D25" s="27">
        <f t="shared" si="0"/>
        <v>95.5</v>
      </c>
      <c r="E25" s="20">
        <v>96</v>
      </c>
      <c r="F25" s="9">
        <v>97</v>
      </c>
      <c r="G25" s="28">
        <f t="shared" si="1"/>
        <v>96.5</v>
      </c>
      <c r="H25" s="5">
        <f t="shared" si="2"/>
        <v>96.1</v>
      </c>
    </row>
    <row r="26" spans="1:8" ht="16.5">
      <c r="A26" s="25" t="s">
        <v>133</v>
      </c>
      <c r="B26" s="29">
        <v>98</v>
      </c>
      <c r="C26" s="26">
        <v>87</v>
      </c>
      <c r="D26" s="27">
        <f t="shared" si="0"/>
        <v>92.5</v>
      </c>
      <c r="E26" s="20">
        <v>97</v>
      </c>
      <c r="F26" s="9">
        <v>91</v>
      </c>
      <c r="G26" s="28">
        <f t="shared" si="1"/>
        <v>94</v>
      </c>
      <c r="H26" s="5">
        <f t="shared" si="2"/>
        <v>93.4</v>
      </c>
    </row>
    <row r="27" spans="1:8" ht="16.5">
      <c r="A27" s="25" t="s">
        <v>134</v>
      </c>
      <c r="B27" s="29">
        <v>98</v>
      </c>
      <c r="C27" s="26">
        <v>83</v>
      </c>
      <c r="D27" s="27">
        <f t="shared" si="0"/>
        <v>90.5</v>
      </c>
      <c r="E27" s="20">
        <v>96</v>
      </c>
      <c r="F27" s="9">
        <v>89</v>
      </c>
      <c r="G27" s="28">
        <f t="shared" si="1"/>
        <v>92.5</v>
      </c>
      <c r="H27" s="5">
        <f t="shared" si="2"/>
        <v>91.7</v>
      </c>
    </row>
    <row r="28" spans="1:8" ht="16.5">
      <c r="A28" s="25" t="s">
        <v>135</v>
      </c>
      <c r="B28" s="29">
        <v>96</v>
      </c>
      <c r="C28" s="26">
        <v>82</v>
      </c>
      <c r="D28" s="27">
        <f t="shared" si="0"/>
        <v>89</v>
      </c>
      <c r="E28" s="20">
        <v>87</v>
      </c>
      <c r="F28" s="9">
        <v>95</v>
      </c>
      <c r="G28" s="28">
        <f t="shared" si="1"/>
        <v>91</v>
      </c>
      <c r="H28" s="5">
        <f t="shared" si="2"/>
        <v>90.2</v>
      </c>
    </row>
    <row r="29" spans="1:8" ht="16.5">
      <c r="A29" s="25" t="s">
        <v>136</v>
      </c>
      <c r="B29" s="30">
        <v>98</v>
      </c>
      <c r="C29" s="26">
        <v>88</v>
      </c>
      <c r="D29" s="27">
        <f t="shared" si="0"/>
        <v>93</v>
      </c>
      <c r="E29" s="20">
        <v>93</v>
      </c>
      <c r="F29" s="9">
        <v>75</v>
      </c>
      <c r="G29" s="28">
        <f t="shared" si="1"/>
        <v>84</v>
      </c>
      <c r="H29" s="5">
        <f t="shared" si="2"/>
        <v>87.6</v>
      </c>
    </row>
    <row r="30" spans="1:8" ht="16.5">
      <c r="A30" s="25" t="s">
        <v>137</v>
      </c>
      <c r="B30" s="29">
        <v>100</v>
      </c>
      <c r="C30" s="26">
        <v>94</v>
      </c>
      <c r="D30" s="27">
        <f t="shared" si="0"/>
        <v>97</v>
      </c>
      <c r="E30" s="20">
        <v>93</v>
      </c>
      <c r="F30" s="9">
        <v>100</v>
      </c>
      <c r="G30" s="28">
        <f t="shared" si="1"/>
        <v>96.5</v>
      </c>
      <c r="H30" s="5">
        <f t="shared" si="2"/>
        <v>96.7</v>
      </c>
    </row>
    <row r="31" spans="1:8" ht="15">
      <c r="A31" s="31" t="s">
        <v>138</v>
      </c>
      <c r="B31" s="29">
        <v>100</v>
      </c>
      <c r="C31" s="26">
        <v>96</v>
      </c>
      <c r="D31" s="27">
        <f t="shared" si="0"/>
        <v>98</v>
      </c>
      <c r="E31" s="20">
        <v>99</v>
      </c>
      <c r="F31" s="9">
        <v>94</v>
      </c>
      <c r="G31" s="28">
        <f t="shared" si="1"/>
        <v>96.5</v>
      </c>
      <c r="H31" s="5">
        <f t="shared" si="2"/>
        <v>97.1</v>
      </c>
    </row>
    <row r="32" spans="1:8" ht="15">
      <c r="A32" s="32" t="s">
        <v>139</v>
      </c>
      <c r="B32" s="29">
        <v>96</v>
      </c>
      <c r="C32" s="26">
        <v>88</v>
      </c>
      <c r="D32" s="27">
        <f t="shared" si="0"/>
        <v>92</v>
      </c>
      <c r="E32" s="20">
        <v>98</v>
      </c>
      <c r="F32" s="9">
        <v>83</v>
      </c>
      <c r="G32" s="28">
        <f t="shared" si="1"/>
        <v>90.5</v>
      </c>
      <c r="H32" s="5">
        <f t="shared" si="2"/>
        <v>91.1</v>
      </c>
    </row>
    <row r="33" spans="1:8" ht="15">
      <c r="A33" s="31" t="s">
        <v>140</v>
      </c>
      <c r="B33" s="29">
        <v>98</v>
      </c>
      <c r="C33" s="26">
        <v>96</v>
      </c>
      <c r="D33" s="27">
        <f t="shared" si="0"/>
        <v>97</v>
      </c>
      <c r="E33" s="20">
        <v>95</v>
      </c>
      <c r="F33" s="9">
        <v>88</v>
      </c>
      <c r="G33" s="28">
        <f t="shared" si="1"/>
        <v>91.5</v>
      </c>
      <c r="H33" s="5">
        <f t="shared" si="2"/>
        <v>93.7</v>
      </c>
    </row>
    <row r="34" spans="1:8" ht="15">
      <c r="A34" s="31" t="s">
        <v>141</v>
      </c>
      <c r="B34" s="29">
        <v>98</v>
      </c>
      <c r="C34" s="26">
        <v>92</v>
      </c>
      <c r="D34" s="27">
        <f t="shared" si="0"/>
        <v>95</v>
      </c>
      <c r="E34" s="20">
        <v>98</v>
      </c>
      <c r="F34" s="9">
        <v>83</v>
      </c>
      <c r="G34" s="28">
        <f t="shared" si="1"/>
        <v>90.5</v>
      </c>
      <c r="H34" s="5">
        <f t="shared" si="2"/>
        <v>92.3</v>
      </c>
    </row>
    <row r="35" spans="1:8" ht="15">
      <c r="A35" s="31" t="s">
        <v>142</v>
      </c>
      <c r="B35" s="29">
        <v>100</v>
      </c>
      <c r="C35" s="26">
        <v>90</v>
      </c>
      <c r="D35" s="27">
        <f t="shared" si="0"/>
        <v>95</v>
      </c>
      <c r="E35" s="20">
        <v>97</v>
      </c>
      <c r="F35" s="9">
        <v>97</v>
      </c>
      <c r="G35" s="28">
        <f t="shared" si="1"/>
        <v>97</v>
      </c>
      <c r="H35" s="5">
        <f t="shared" si="2"/>
        <v>96.199999999999989</v>
      </c>
    </row>
    <row r="36" spans="1:8" ht="14.25">
      <c r="A36" s="31" t="s">
        <v>143</v>
      </c>
      <c r="B36" s="9">
        <v>100</v>
      </c>
      <c r="C36" s="9">
        <v>88</v>
      </c>
      <c r="D36" s="27">
        <f t="shared" si="0"/>
        <v>94</v>
      </c>
      <c r="E36" s="20">
        <v>88</v>
      </c>
      <c r="F36" s="9">
        <v>94</v>
      </c>
      <c r="G36" s="28">
        <f t="shared" si="1"/>
        <v>91</v>
      </c>
      <c r="H36" s="5">
        <f t="shared" si="2"/>
        <v>92.2</v>
      </c>
    </row>
    <row r="37" spans="1:8" ht="14.25">
      <c r="A37" s="31" t="s">
        <v>144</v>
      </c>
      <c r="B37" s="9">
        <v>98</v>
      </c>
      <c r="C37" s="9">
        <v>88</v>
      </c>
      <c r="D37" s="27">
        <f t="shared" si="0"/>
        <v>93</v>
      </c>
      <c r="E37" s="20">
        <v>94</v>
      </c>
      <c r="F37" s="9">
        <v>89</v>
      </c>
      <c r="G37" s="28">
        <f t="shared" si="1"/>
        <v>91.5</v>
      </c>
      <c r="H37" s="5">
        <f t="shared" si="2"/>
        <v>92.1</v>
      </c>
    </row>
    <row r="38" spans="1:8" ht="14.25">
      <c r="A38" s="31" t="s">
        <v>145</v>
      </c>
      <c r="B38" s="9">
        <v>100</v>
      </c>
      <c r="C38" s="9">
        <v>90</v>
      </c>
      <c r="D38" s="27">
        <f t="shared" si="0"/>
        <v>95</v>
      </c>
      <c r="E38" s="20">
        <v>90</v>
      </c>
      <c r="F38" s="9">
        <v>86</v>
      </c>
      <c r="G38" s="28">
        <f t="shared" si="1"/>
        <v>88</v>
      </c>
      <c r="H38" s="5">
        <f t="shared" si="2"/>
        <v>90.8</v>
      </c>
    </row>
    <row r="39" spans="1:8" ht="14.25">
      <c r="A39" s="31" t="s">
        <v>146</v>
      </c>
      <c r="B39" s="9">
        <v>98</v>
      </c>
      <c r="C39" s="9">
        <v>90</v>
      </c>
      <c r="D39" s="27">
        <f t="shared" si="0"/>
        <v>94</v>
      </c>
      <c r="E39" s="20">
        <v>95</v>
      </c>
      <c r="F39" s="9">
        <v>84</v>
      </c>
      <c r="G39" s="28">
        <f t="shared" si="1"/>
        <v>89.5</v>
      </c>
      <c r="H39" s="5">
        <f t="shared" si="2"/>
        <v>91.3</v>
      </c>
    </row>
    <row r="40" spans="1:8" ht="14.25">
      <c r="A40" s="33" t="s">
        <v>147</v>
      </c>
      <c r="B40" s="9">
        <v>100</v>
      </c>
      <c r="C40" s="9">
        <v>90</v>
      </c>
      <c r="D40" s="27">
        <f t="shared" si="0"/>
        <v>95</v>
      </c>
      <c r="E40" s="20">
        <v>96</v>
      </c>
      <c r="F40" s="9">
        <v>98</v>
      </c>
      <c r="G40" s="28">
        <f t="shared" si="1"/>
        <v>97</v>
      </c>
      <c r="H40" s="5">
        <f t="shared" si="2"/>
        <v>96.199999999999989</v>
      </c>
    </row>
    <row r="41" spans="1:8" ht="14.25">
      <c r="A41" s="31" t="s">
        <v>148</v>
      </c>
      <c r="B41" s="9">
        <v>98</v>
      </c>
      <c r="C41" s="9">
        <v>92</v>
      </c>
      <c r="D41" s="27">
        <f t="shared" si="0"/>
        <v>95</v>
      </c>
      <c r="E41" s="20">
        <v>89</v>
      </c>
      <c r="F41" s="9">
        <v>80</v>
      </c>
      <c r="G41" s="28">
        <f t="shared" si="1"/>
        <v>84.5</v>
      </c>
      <c r="H41" s="5">
        <f t="shared" si="2"/>
        <v>88.699999999999989</v>
      </c>
    </row>
    <row r="42" spans="1:8" ht="14.25">
      <c r="A42" s="32" t="s">
        <v>149</v>
      </c>
      <c r="B42" s="9">
        <v>96</v>
      </c>
      <c r="C42" s="9">
        <v>84</v>
      </c>
      <c r="D42" s="27">
        <f t="shared" si="0"/>
        <v>90</v>
      </c>
      <c r="E42" s="20">
        <v>87</v>
      </c>
      <c r="F42" s="9">
        <v>88</v>
      </c>
      <c r="G42" s="28">
        <f t="shared" si="1"/>
        <v>87.5</v>
      </c>
      <c r="H42" s="5">
        <f t="shared" si="2"/>
        <v>88.5</v>
      </c>
    </row>
    <row r="43" spans="1:8" ht="14.25">
      <c r="A43" s="32" t="s">
        <v>150</v>
      </c>
      <c r="B43" s="9">
        <v>96</v>
      </c>
      <c r="C43" s="9">
        <v>90</v>
      </c>
      <c r="D43" s="27">
        <f t="shared" si="0"/>
        <v>93</v>
      </c>
      <c r="E43" s="20">
        <v>89</v>
      </c>
      <c r="F43" s="9">
        <v>81</v>
      </c>
      <c r="G43" s="28">
        <f t="shared" si="1"/>
        <v>85</v>
      </c>
      <c r="H43" s="5">
        <f t="shared" si="2"/>
        <v>88.2</v>
      </c>
    </row>
    <row r="44" spans="1:8" ht="14.25">
      <c r="A44" s="32" t="s">
        <v>151</v>
      </c>
      <c r="B44" s="9">
        <v>100</v>
      </c>
      <c r="C44" s="9">
        <v>94</v>
      </c>
      <c r="D44" s="27">
        <f t="shared" si="0"/>
        <v>97</v>
      </c>
      <c r="E44" s="20">
        <v>100</v>
      </c>
      <c r="F44" s="9">
        <v>94</v>
      </c>
      <c r="G44" s="28">
        <f t="shared" si="1"/>
        <v>97</v>
      </c>
      <c r="H44" s="5">
        <f t="shared" si="2"/>
        <v>97</v>
      </c>
    </row>
    <row r="45" spans="1:8" ht="14.25">
      <c r="A45" s="32" t="s">
        <v>152</v>
      </c>
      <c r="B45" s="9">
        <v>96</v>
      </c>
      <c r="C45" s="9">
        <v>95</v>
      </c>
      <c r="D45" s="27">
        <f t="shared" si="0"/>
        <v>95.5</v>
      </c>
      <c r="E45" s="20">
        <v>93</v>
      </c>
      <c r="F45" s="20">
        <v>91</v>
      </c>
      <c r="G45" s="28">
        <f t="shared" si="1"/>
        <v>92</v>
      </c>
      <c r="H45" s="5">
        <f t="shared" si="2"/>
        <v>93.4</v>
      </c>
    </row>
    <row r="46" spans="1:8" ht="14.25">
      <c r="A46" s="32" t="s">
        <v>153</v>
      </c>
      <c r="B46" s="9">
        <v>100</v>
      </c>
      <c r="C46" s="9">
        <v>90</v>
      </c>
      <c r="D46" s="27">
        <f t="shared" si="0"/>
        <v>95</v>
      </c>
      <c r="E46" s="20">
        <v>99</v>
      </c>
      <c r="F46" s="20">
        <v>96</v>
      </c>
      <c r="G46" s="28">
        <f t="shared" si="1"/>
        <v>97.5</v>
      </c>
      <c r="H46" s="5">
        <f t="shared" si="2"/>
        <v>96.5</v>
      </c>
    </row>
    <row r="47" spans="1:8" ht="14.25">
      <c r="A47" s="32" t="s">
        <v>154</v>
      </c>
      <c r="B47" s="9">
        <v>100</v>
      </c>
      <c r="C47" s="9">
        <v>95</v>
      </c>
      <c r="D47" s="27">
        <f t="shared" si="0"/>
        <v>97.5</v>
      </c>
      <c r="E47" s="20">
        <v>97</v>
      </c>
      <c r="F47" s="20">
        <v>93</v>
      </c>
      <c r="G47" s="28">
        <f t="shared" si="1"/>
        <v>95</v>
      </c>
      <c r="H47" s="5">
        <f t="shared" si="2"/>
        <v>96</v>
      </c>
    </row>
    <row r="48" spans="1:8" ht="14.25">
      <c r="A48" s="31" t="s">
        <v>155</v>
      </c>
      <c r="B48" s="9">
        <v>98</v>
      </c>
      <c r="C48" s="9">
        <v>91</v>
      </c>
      <c r="D48" s="27">
        <f t="shared" si="0"/>
        <v>94.5</v>
      </c>
      <c r="E48" s="20">
        <v>99</v>
      </c>
      <c r="F48" s="20">
        <v>98</v>
      </c>
      <c r="G48" s="28">
        <f t="shared" si="1"/>
        <v>98.5</v>
      </c>
      <c r="H48" s="5">
        <f t="shared" si="2"/>
        <v>96.9</v>
      </c>
    </row>
    <row r="49" spans="1:8" ht="14.25">
      <c r="A49" s="31" t="s">
        <v>156</v>
      </c>
      <c r="B49" s="9">
        <v>98</v>
      </c>
      <c r="C49" s="9">
        <v>90</v>
      </c>
      <c r="D49" s="27">
        <f t="shared" si="0"/>
        <v>94</v>
      </c>
      <c r="E49" s="20">
        <v>92</v>
      </c>
      <c r="F49" s="20">
        <v>94</v>
      </c>
      <c r="G49" s="28">
        <f t="shared" si="1"/>
        <v>93</v>
      </c>
      <c r="H49" s="5">
        <f t="shared" si="2"/>
        <v>93.4</v>
      </c>
    </row>
    <row r="50" spans="1:8">
      <c r="A50" s="128" t="s">
        <v>27</v>
      </c>
      <c r="B50" s="128"/>
      <c r="C50" s="214" t="s">
        <v>113</v>
      </c>
      <c r="D50" s="214"/>
      <c r="E50" s="214"/>
      <c r="F50" s="214"/>
      <c r="G50" s="214"/>
      <c r="H50" s="215"/>
    </row>
    <row r="51" spans="1:8">
      <c r="A51" s="128"/>
      <c r="B51" s="128"/>
      <c r="C51" s="216"/>
      <c r="D51" s="216"/>
      <c r="E51" s="216"/>
      <c r="F51" s="216"/>
      <c r="G51" s="216"/>
      <c r="H51" s="217"/>
    </row>
    <row r="52" spans="1:8" ht="18.75">
      <c r="A52" s="12" t="s">
        <v>29</v>
      </c>
      <c r="B52" s="2"/>
      <c r="C52" s="2"/>
      <c r="D52" s="2"/>
      <c r="E52" s="2"/>
      <c r="F52" s="2"/>
      <c r="G52" s="2"/>
      <c r="H52" s="3"/>
    </row>
    <row r="53" spans="1:8" ht="18.75">
      <c r="A53" s="12" t="s">
        <v>30</v>
      </c>
      <c r="B53" s="2"/>
      <c r="C53" s="2"/>
      <c r="D53" s="2"/>
      <c r="E53" s="2"/>
      <c r="F53" s="2"/>
      <c r="G53" s="2"/>
      <c r="H53" s="3"/>
    </row>
    <row r="54" spans="1:8" ht="18.75">
      <c r="A54" s="12" t="s">
        <v>31</v>
      </c>
      <c r="B54" s="2"/>
      <c r="C54" s="2"/>
      <c r="D54" s="2"/>
      <c r="E54" s="2"/>
      <c r="F54" s="2"/>
      <c r="G54" s="2"/>
      <c r="H54" s="3"/>
    </row>
    <row r="55" spans="1:8" ht="18.75">
      <c r="A55" s="12" t="s">
        <v>32</v>
      </c>
      <c r="B55" s="2"/>
      <c r="C55" s="2"/>
      <c r="D55" s="2"/>
      <c r="E55" s="2"/>
      <c r="F55" s="2"/>
      <c r="G55" s="2"/>
      <c r="H55" s="3"/>
    </row>
  </sheetData>
  <mergeCells count="16">
    <mergeCell ref="A50:B51"/>
    <mergeCell ref="C50:H51"/>
    <mergeCell ref="A1:H1"/>
    <mergeCell ref="A5:A7"/>
    <mergeCell ref="B5:D5"/>
    <mergeCell ref="E5:G5"/>
    <mergeCell ref="H5:H7"/>
    <mergeCell ref="B6:B7"/>
    <mergeCell ref="C6:C7"/>
    <mergeCell ref="D6:D7"/>
    <mergeCell ref="E6:E7"/>
    <mergeCell ref="F6:F7"/>
    <mergeCell ref="G6:G7"/>
    <mergeCell ref="A2:H2"/>
    <mergeCell ref="A3:H3"/>
    <mergeCell ref="A4:H4"/>
  </mergeCells>
  <phoneticPr fontId="1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A49BA-A4E5-45EB-B4EB-98A4DDAA491A}">
  <dimension ref="A1:H23"/>
  <sheetViews>
    <sheetView workbookViewId="0">
      <selection activeCell="A9" sqref="A9:XFD17"/>
    </sheetView>
  </sheetViews>
  <sheetFormatPr defaultRowHeight="13.5"/>
  <cols>
    <col min="2" max="2" width="13.875" customWidth="1"/>
    <col min="3" max="3" width="11.125" customWidth="1"/>
  </cols>
  <sheetData>
    <row r="1" spans="1:8" ht="20.25">
      <c r="A1" s="23" t="s">
        <v>0</v>
      </c>
      <c r="B1" s="23"/>
      <c r="C1" s="23"/>
      <c r="D1" s="23"/>
      <c r="E1" s="23"/>
      <c r="F1" s="23"/>
      <c r="G1" s="34"/>
      <c r="H1" s="24"/>
    </row>
    <row r="2" spans="1:8" ht="20.25">
      <c r="A2" s="218" t="s">
        <v>1</v>
      </c>
      <c r="B2" s="218"/>
      <c r="C2" s="218"/>
      <c r="D2" s="218"/>
      <c r="E2" s="218"/>
      <c r="F2" s="218"/>
      <c r="G2" s="222"/>
      <c r="H2" s="219"/>
    </row>
    <row r="3" spans="1:8" ht="20.25">
      <c r="A3" s="218" t="s">
        <v>2</v>
      </c>
      <c r="B3" s="218"/>
      <c r="C3" s="218"/>
      <c r="D3" s="218"/>
      <c r="E3" s="218"/>
      <c r="F3" s="218"/>
      <c r="G3" s="222"/>
      <c r="H3" s="219"/>
    </row>
    <row r="4" spans="1:8" ht="20.25">
      <c r="A4" s="218" t="s">
        <v>157</v>
      </c>
      <c r="B4" s="218"/>
      <c r="C4" s="218"/>
      <c r="D4" s="218"/>
      <c r="E4" s="218"/>
      <c r="F4" s="218"/>
      <c r="G4" s="222"/>
      <c r="H4" s="219"/>
    </row>
    <row r="5" spans="1:8">
      <c r="A5" s="136" t="s">
        <v>158</v>
      </c>
      <c r="B5" s="136"/>
      <c r="C5" s="136"/>
      <c r="D5" s="136"/>
      <c r="E5" s="136"/>
      <c r="F5" s="136"/>
      <c r="G5" s="223"/>
      <c r="H5" s="137"/>
    </row>
    <row r="6" spans="1:8" ht="27.75" customHeight="1">
      <c r="A6" s="128" t="s">
        <v>5</v>
      </c>
      <c r="B6" s="138" t="s">
        <v>6</v>
      </c>
      <c r="C6" s="138"/>
      <c r="D6" s="138"/>
      <c r="E6" s="138" t="s">
        <v>7</v>
      </c>
      <c r="F6" s="138"/>
      <c r="G6" s="224"/>
      <c r="H6" s="147" t="s">
        <v>8</v>
      </c>
    </row>
    <row r="7" spans="1:8">
      <c r="A7" s="128"/>
      <c r="B7" s="158" t="s">
        <v>159</v>
      </c>
      <c r="C7" s="158" t="s">
        <v>160</v>
      </c>
      <c r="D7" s="224" t="s">
        <v>6</v>
      </c>
      <c r="E7" s="225" t="s">
        <v>11</v>
      </c>
      <c r="F7" s="227" t="s">
        <v>12</v>
      </c>
      <c r="G7" s="224" t="s">
        <v>7</v>
      </c>
      <c r="H7" s="147"/>
    </row>
    <row r="8" spans="1:8" ht="60.75" customHeight="1">
      <c r="A8" s="128"/>
      <c r="B8" s="138"/>
      <c r="C8" s="138"/>
      <c r="D8" s="224"/>
      <c r="E8" s="226"/>
      <c r="F8" s="228"/>
      <c r="G8" s="224"/>
      <c r="H8" s="147"/>
    </row>
    <row r="9" spans="1:8" ht="21.75" customHeight="1">
      <c r="A9" s="35" t="s">
        <v>161</v>
      </c>
      <c r="B9" s="26">
        <v>85</v>
      </c>
      <c r="C9" s="26">
        <v>92</v>
      </c>
      <c r="D9" s="36">
        <f t="shared" ref="D9:D17" si="0">B9*0.5+C9*0.5</f>
        <v>88.5</v>
      </c>
      <c r="E9" s="9">
        <v>95</v>
      </c>
      <c r="F9" s="9">
        <v>43</v>
      </c>
      <c r="G9" s="36">
        <f t="shared" ref="G9:G17" si="1">E9*0.4+F9*0.6</f>
        <v>63.8</v>
      </c>
      <c r="H9" s="5">
        <f t="shared" ref="H9:H17" si="2">D9*0.4+G9*0.6</f>
        <v>73.679999999999993</v>
      </c>
    </row>
    <row r="10" spans="1:8" ht="21.75" customHeight="1">
      <c r="A10" s="35" t="s">
        <v>162</v>
      </c>
      <c r="B10" s="26">
        <v>85</v>
      </c>
      <c r="C10" s="26">
        <v>94</v>
      </c>
      <c r="D10" s="36">
        <f t="shared" si="0"/>
        <v>89.5</v>
      </c>
      <c r="E10" s="9">
        <v>91</v>
      </c>
      <c r="F10" s="9">
        <v>71</v>
      </c>
      <c r="G10" s="36">
        <f t="shared" si="1"/>
        <v>79</v>
      </c>
      <c r="H10" s="5">
        <f t="shared" si="2"/>
        <v>83.2</v>
      </c>
    </row>
    <row r="11" spans="1:8" ht="21.75" customHeight="1">
      <c r="A11" s="35" t="s">
        <v>163</v>
      </c>
      <c r="B11" s="26">
        <v>72</v>
      </c>
      <c r="C11" s="26">
        <v>73</v>
      </c>
      <c r="D11" s="36">
        <f t="shared" si="0"/>
        <v>72.5</v>
      </c>
      <c r="E11" s="9">
        <v>96</v>
      </c>
      <c r="F11" s="9">
        <v>50</v>
      </c>
      <c r="G11" s="36">
        <f t="shared" si="1"/>
        <v>68.400000000000006</v>
      </c>
      <c r="H11" s="5">
        <f t="shared" si="2"/>
        <v>70.039999999999992</v>
      </c>
    </row>
    <row r="12" spans="1:8" ht="21.75" customHeight="1">
      <c r="A12" s="35" t="s">
        <v>164</v>
      </c>
      <c r="B12" s="26">
        <v>90</v>
      </c>
      <c r="C12" s="26">
        <v>96</v>
      </c>
      <c r="D12" s="36">
        <f t="shared" si="0"/>
        <v>93</v>
      </c>
      <c r="E12" s="9">
        <v>100</v>
      </c>
      <c r="F12" s="9">
        <v>69</v>
      </c>
      <c r="G12" s="36">
        <f t="shared" si="1"/>
        <v>81.400000000000006</v>
      </c>
      <c r="H12" s="5">
        <f t="shared" si="2"/>
        <v>86.04</v>
      </c>
    </row>
    <row r="13" spans="1:8" ht="21.75" customHeight="1">
      <c r="A13" s="35" t="s">
        <v>165</v>
      </c>
      <c r="B13" s="26">
        <v>91</v>
      </c>
      <c r="C13" s="26">
        <v>96</v>
      </c>
      <c r="D13" s="36">
        <f t="shared" si="0"/>
        <v>93.5</v>
      </c>
      <c r="E13" s="9">
        <v>100</v>
      </c>
      <c r="F13" s="9">
        <v>65</v>
      </c>
      <c r="G13" s="36">
        <f t="shared" si="1"/>
        <v>79</v>
      </c>
      <c r="H13" s="5">
        <f t="shared" si="2"/>
        <v>84.8</v>
      </c>
    </row>
    <row r="14" spans="1:8" ht="21.75" customHeight="1">
      <c r="A14" s="35" t="s">
        <v>166</v>
      </c>
      <c r="B14" s="26">
        <v>66</v>
      </c>
      <c r="C14" s="26">
        <v>64</v>
      </c>
      <c r="D14" s="36">
        <f t="shared" si="0"/>
        <v>65</v>
      </c>
      <c r="E14" s="9">
        <v>84</v>
      </c>
      <c r="F14" s="9">
        <v>48</v>
      </c>
      <c r="G14" s="36">
        <f t="shared" si="1"/>
        <v>62.4</v>
      </c>
      <c r="H14" s="5">
        <f t="shared" si="2"/>
        <v>63.44</v>
      </c>
    </row>
    <row r="15" spans="1:8" ht="21.75" customHeight="1">
      <c r="A15" s="35" t="s">
        <v>167</v>
      </c>
      <c r="B15" s="26">
        <v>81</v>
      </c>
      <c r="C15" s="26">
        <v>88</v>
      </c>
      <c r="D15" s="36">
        <f t="shared" si="0"/>
        <v>84.5</v>
      </c>
      <c r="E15" s="9">
        <v>43</v>
      </c>
      <c r="F15" s="9">
        <v>53</v>
      </c>
      <c r="G15" s="36">
        <f t="shared" si="1"/>
        <v>49</v>
      </c>
      <c r="H15" s="5">
        <f t="shared" si="2"/>
        <v>63.2</v>
      </c>
    </row>
    <row r="16" spans="1:8" ht="21.75" customHeight="1">
      <c r="A16" s="35" t="s">
        <v>168</v>
      </c>
      <c r="B16" s="26">
        <v>84</v>
      </c>
      <c r="C16" s="26">
        <v>91</v>
      </c>
      <c r="D16" s="36">
        <f t="shared" si="0"/>
        <v>87.5</v>
      </c>
      <c r="E16" s="9">
        <v>98</v>
      </c>
      <c r="F16" s="9">
        <v>61</v>
      </c>
      <c r="G16" s="36">
        <f t="shared" si="1"/>
        <v>75.800000000000011</v>
      </c>
      <c r="H16" s="5">
        <f t="shared" si="2"/>
        <v>80.48</v>
      </c>
    </row>
    <row r="17" spans="1:8" ht="21.75" customHeight="1">
      <c r="A17" s="35" t="s">
        <v>169</v>
      </c>
      <c r="B17" s="26">
        <v>82</v>
      </c>
      <c r="C17" s="26">
        <v>90</v>
      </c>
      <c r="D17" s="36">
        <f t="shared" si="0"/>
        <v>86</v>
      </c>
      <c r="E17" s="9">
        <v>99</v>
      </c>
      <c r="F17" s="9">
        <v>99</v>
      </c>
      <c r="G17" s="36">
        <f t="shared" si="1"/>
        <v>99</v>
      </c>
      <c r="H17" s="5">
        <f t="shared" si="2"/>
        <v>93.8</v>
      </c>
    </row>
    <row r="18" spans="1:8">
      <c r="A18" s="128" t="s">
        <v>27</v>
      </c>
      <c r="B18" s="128"/>
      <c r="C18" s="214" t="s">
        <v>113</v>
      </c>
      <c r="D18" s="214"/>
      <c r="E18" s="214"/>
      <c r="F18" s="214"/>
      <c r="G18" s="220"/>
      <c r="H18" s="215"/>
    </row>
    <row r="19" spans="1:8">
      <c r="A19" s="128"/>
      <c r="B19" s="128"/>
      <c r="C19" s="216"/>
      <c r="D19" s="216"/>
      <c r="E19" s="216"/>
      <c r="F19" s="216"/>
      <c r="G19" s="221"/>
      <c r="H19" s="217"/>
    </row>
    <row r="20" spans="1:8" ht="18.75">
      <c r="A20" s="12" t="s">
        <v>29</v>
      </c>
      <c r="B20" s="2"/>
      <c r="C20" s="2"/>
      <c r="D20" s="2"/>
      <c r="E20" s="2"/>
      <c r="F20" s="2"/>
      <c r="G20" s="37"/>
      <c r="H20" s="3"/>
    </row>
    <row r="21" spans="1:8" ht="18.75">
      <c r="A21" s="12" t="s">
        <v>30</v>
      </c>
      <c r="B21" s="2"/>
      <c r="C21" s="2"/>
      <c r="D21" s="2"/>
      <c r="E21" s="2"/>
      <c r="F21" s="2"/>
      <c r="G21" s="37"/>
      <c r="H21" s="3"/>
    </row>
    <row r="22" spans="1:8" ht="18.75">
      <c r="A22" s="12" t="s">
        <v>31</v>
      </c>
      <c r="B22" s="2"/>
      <c r="C22" s="2"/>
      <c r="D22" s="2"/>
      <c r="E22" s="2"/>
      <c r="F22" s="2"/>
      <c r="G22" s="37"/>
      <c r="H22" s="3"/>
    </row>
    <row r="23" spans="1:8" ht="18.75">
      <c r="A23" s="12" t="s">
        <v>32</v>
      </c>
      <c r="B23" s="2"/>
      <c r="C23" s="2"/>
      <c r="D23" s="2"/>
      <c r="E23" s="2"/>
      <c r="F23" s="2"/>
      <c r="G23" s="37"/>
      <c r="H23" s="3"/>
    </row>
  </sheetData>
  <mergeCells count="16">
    <mergeCell ref="A18:B19"/>
    <mergeCell ref="C18:H19"/>
    <mergeCell ref="A2:H2"/>
    <mergeCell ref="A3:H3"/>
    <mergeCell ref="A4:H4"/>
    <mergeCell ref="A5:H5"/>
    <mergeCell ref="A6:A8"/>
    <mergeCell ref="B6:D6"/>
    <mergeCell ref="E6:G6"/>
    <mergeCell ref="H6:H8"/>
    <mergeCell ref="B7:B8"/>
    <mergeCell ref="C7:C8"/>
    <mergeCell ref="D7:D8"/>
    <mergeCell ref="E7:E8"/>
    <mergeCell ref="F7:F8"/>
    <mergeCell ref="G7:G8"/>
  </mergeCells>
  <phoneticPr fontId="1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434A-8441-4EBE-80F5-CD8E50260550}">
  <dimension ref="A1:I29"/>
  <sheetViews>
    <sheetView topLeftCell="A5" workbookViewId="0">
      <selection activeCell="I7" sqref="I7"/>
    </sheetView>
  </sheetViews>
  <sheetFormatPr defaultRowHeight="13.5"/>
  <sheetData>
    <row r="1" spans="1:9" ht="20.25">
      <c r="A1" s="172" t="s">
        <v>1</v>
      </c>
      <c r="B1" s="172"/>
      <c r="C1" s="172"/>
      <c r="D1" s="172"/>
      <c r="E1" s="172"/>
      <c r="F1" s="172"/>
      <c r="G1" s="172"/>
      <c r="H1" s="172"/>
      <c r="I1" s="172"/>
    </row>
    <row r="2" spans="1:9" ht="20.25">
      <c r="A2" s="172" t="s">
        <v>2</v>
      </c>
      <c r="B2" s="172"/>
      <c r="C2" s="172"/>
      <c r="D2" s="172"/>
      <c r="E2" s="172"/>
      <c r="F2" s="172"/>
      <c r="G2" s="172"/>
      <c r="H2" s="172"/>
      <c r="I2" s="172"/>
    </row>
    <row r="3" spans="1:9" ht="18.75">
      <c r="A3" s="229" t="s">
        <v>215</v>
      </c>
      <c r="B3" s="173"/>
      <c r="C3" s="173"/>
      <c r="D3" s="173"/>
      <c r="E3" s="173"/>
      <c r="F3" s="173"/>
      <c r="G3" s="173"/>
      <c r="H3" s="173"/>
      <c r="I3" s="173"/>
    </row>
    <row r="4" spans="1:9" ht="14.25">
      <c r="A4" s="174" t="s">
        <v>216</v>
      </c>
      <c r="B4" s="174"/>
      <c r="C4" s="174"/>
      <c r="D4" s="174"/>
      <c r="E4" s="174"/>
      <c r="F4" s="174"/>
      <c r="G4" s="174"/>
      <c r="H4" s="174"/>
      <c r="I4" s="174"/>
    </row>
    <row r="5" spans="1:9" ht="24" customHeight="1">
      <c r="A5" s="175" t="s">
        <v>195</v>
      </c>
      <c r="B5" s="141" t="s">
        <v>5</v>
      </c>
      <c r="C5" s="141" t="s">
        <v>6</v>
      </c>
      <c r="D5" s="141"/>
      <c r="E5" s="141"/>
      <c r="F5" s="141" t="s">
        <v>7</v>
      </c>
      <c r="G5" s="141"/>
      <c r="H5" s="141"/>
      <c r="I5" s="121" t="s">
        <v>196</v>
      </c>
    </row>
    <row r="6" spans="1:9" ht="54.75">
      <c r="A6" s="175"/>
      <c r="B6" s="141"/>
      <c r="C6" s="55" t="s">
        <v>217</v>
      </c>
      <c r="D6" s="56" t="s">
        <v>218</v>
      </c>
      <c r="E6" s="21" t="s">
        <v>219</v>
      </c>
      <c r="F6" s="21" t="s">
        <v>220</v>
      </c>
      <c r="G6" s="21" t="s">
        <v>200</v>
      </c>
      <c r="H6" s="21" t="s">
        <v>221</v>
      </c>
      <c r="I6" s="123"/>
    </row>
    <row r="7" spans="1:9" ht="24" customHeight="1">
      <c r="A7" s="9">
        <v>1</v>
      </c>
      <c r="B7" s="51" t="s">
        <v>222</v>
      </c>
      <c r="C7" s="57">
        <v>80</v>
      </c>
      <c r="D7" s="57">
        <v>86</v>
      </c>
      <c r="E7" s="39">
        <f>INT(C7*0.5+D7*0.5)</f>
        <v>83</v>
      </c>
      <c r="F7" s="21">
        <v>97</v>
      </c>
      <c r="G7" s="21">
        <v>59</v>
      </c>
      <c r="H7" s="39">
        <f>INT(F7*0.4+G7*0.6)</f>
        <v>74</v>
      </c>
      <c r="I7" s="58">
        <f>INT(E7*0.4+H7*0.6)</f>
        <v>77</v>
      </c>
    </row>
    <row r="8" spans="1:9" ht="24" customHeight="1">
      <c r="A8" s="9">
        <v>2</v>
      </c>
      <c r="B8" s="51" t="s">
        <v>223</v>
      </c>
      <c r="C8" s="57">
        <v>85</v>
      </c>
      <c r="D8" s="57">
        <v>96</v>
      </c>
      <c r="E8" s="39">
        <f t="shared" ref="E8:E23" si="0">INT(C8*0.5+D8*0.5)</f>
        <v>90</v>
      </c>
      <c r="F8" s="39">
        <v>95</v>
      </c>
      <c r="G8" s="39">
        <v>85</v>
      </c>
      <c r="H8" s="39">
        <f t="shared" ref="H8:H23" si="1">INT(F8*0.4+G8*0.6)</f>
        <v>89</v>
      </c>
      <c r="I8" s="58">
        <f t="shared" ref="I8:I23" si="2">INT(E8*0.4+H8*0.6)</f>
        <v>89</v>
      </c>
    </row>
    <row r="9" spans="1:9" ht="24" customHeight="1">
      <c r="A9" s="9">
        <v>3</v>
      </c>
      <c r="B9" s="51" t="s">
        <v>224</v>
      </c>
      <c r="C9" s="57">
        <v>76</v>
      </c>
      <c r="D9" s="57">
        <v>99</v>
      </c>
      <c r="E9" s="39">
        <f t="shared" si="0"/>
        <v>87</v>
      </c>
      <c r="F9" s="39">
        <v>93</v>
      </c>
      <c r="G9" s="39">
        <v>56</v>
      </c>
      <c r="H9" s="39">
        <f t="shared" si="1"/>
        <v>70</v>
      </c>
      <c r="I9" s="58">
        <f t="shared" si="2"/>
        <v>76</v>
      </c>
    </row>
    <row r="10" spans="1:9" ht="24" customHeight="1">
      <c r="A10" s="9">
        <v>4</v>
      </c>
      <c r="B10" s="51" t="s">
        <v>225</v>
      </c>
      <c r="C10" s="57">
        <v>66</v>
      </c>
      <c r="D10" s="57">
        <v>90</v>
      </c>
      <c r="E10" s="39">
        <f t="shared" si="0"/>
        <v>78</v>
      </c>
      <c r="F10" s="39">
        <v>98</v>
      </c>
      <c r="G10" s="39">
        <v>65</v>
      </c>
      <c r="H10" s="39">
        <f t="shared" si="1"/>
        <v>78</v>
      </c>
      <c r="I10" s="58">
        <f t="shared" si="2"/>
        <v>78</v>
      </c>
    </row>
    <row r="11" spans="1:9" ht="24" customHeight="1">
      <c r="A11" s="9">
        <v>5</v>
      </c>
      <c r="B11" s="51" t="s">
        <v>226</v>
      </c>
      <c r="C11" s="57">
        <v>77</v>
      </c>
      <c r="D11" s="57">
        <v>90</v>
      </c>
      <c r="E11" s="39">
        <f t="shared" si="0"/>
        <v>83</v>
      </c>
      <c r="F11" s="39">
        <v>92</v>
      </c>
      <c r="G11" s="39">
        <v>64</v>
      </c>
      <c r="H11" s="39">
        <f t="shared" si="1"/>
        <v>75</v>
      </c>
      <c r="I11" s="58">
        <f t="shared" si="2"/>
        <v>78</v>
      </c>
    </row>
    <row r="12" spans="1:9" ht="24" customHeight="1">
      <c r="A12" s="9">
        <v>6</v>
      </c>
      <c r="B12" s="51" t="s">
        <v>227</v>
      </c>
      <c r="C12" s="57">
        <v>88</v>
      </c>
      <c r="D12" s="57">
        <v>100</v>
      </c>
      <c r="E12" s="39">
        <f t="shared" si="0"/>
        <v>94</v>
      </c>
      <c r="F12" s="39">
        <v>91</v>
      </c>
      <c r="G12" s="39">
        <v>70</v>
      </c>
      <c r="H12" s="39">
        <f t="shared" si="1"/>
        <v>78</v>
      </c>
      <c r="I12" s="58">
        <f t="shared" si="2"/>
        <v>84</v>
      </c>
    </row>
    <row r="13" spans="1:9" ht="24" customHeight="1">
      <c r="A13" s="9">
        <v>7</v>
      </c>
      <c r="B13" s="51" t="s">
        <v>228</v>
      </c>
      <c r="C13" s="57">
        <v>89</v>
      </c>
      <c r="D13" s="57">
        <v>94</v>
      </c>
      <c r="E13" s="39">
        <f t="shared" si="0"/>
        <v>91</v>
      </c>
      <c r="F13" s="39">
        <v>98</v>
      </c>
      <c r="G13" s="39">
        <v>66</v>
      </c>
      <c r="H13" s="39">
        <f t="shared" si="1"/>
        <v>78</v>
      </c>
      <c r="I13" s="58">
        <f t="shared" si="2"/>
        <v>83</v>
      </c>
    </row>
    <row r="14" spans="1:9" ht="24" customHeight="1">
      <c r="A14" s="9">
        <v>8</v>
      </c>
      <c r="B14" s="51" t="s">
        <v>229</v>
      </c>
      <c r="C14" s="57">
        <v>84</v>
      </c>
      <c r="D14" s="57">
        <v>94</v>
      </c>
      <c r="E14" s="39">
        <f t="shared" si="0"/>
        <v>89</v>
      </c>
      <c r="F14" s="39">
        <v>90</v>
      </c>
      <c r="G14" s="39">
        <v>39</v>
      </c>
      <c r="H14" s="39">
        <f t="shared" si="1"/>
        <v>59</v>
      </c>
      <c r="I14" s="58">
        <f t="shared" si="2"/>
        <v>71</v>
      </c>
    </row>
    <row r="15" spans="1:9" ht="24" customHeight="1">
      <c r="A15" s="9">
        <v>9</v>
      </c>
      <c r="B15" s="51" t="s">
        <v>230</v>
      </c>
      <c r="C15" s="57">
        <v>93</v>
      </c>
      <c r="D15" s="57">
        <v>87</v>
      </c>
      <c r="E15" s="39">
        <f t="shared" si="0"/>
        <v>90</v>
      </c>
      <c r="F15" s="39">
        <v>94</v>
      </c>
      <c r="G15" s="39">
        <v>87</v>
      </c>
      <c r="H15" s="39">
        <f t="shared" si="1"/>
        <v>89</v>
      </c>
      <c r="I15" s="58">
        <f t="shared" si="2"/>
        <v>89</v>
      </c>
    </row>
    <row r="16" spans="1:9" ht="24" customHeight="1">
      <c r="A16" s="9">
        <v>10</v>
      </c>
      <c r="B16" s="51" t="s">
        <v>231</v>
      </c>
      <c r="C16" s="57">
        <v>84</v>
      </c>
      <c r="D16" s="57">
        <v>96</v>
      </c>
      <c r="E16" s="39">
        <f t="shared" si="0"/>
        <v>90</v>
      </c>
      <c r="F16" s="39">
        <v>96</v>
      </c>
      <c r="G16" s="39">
        <v>83</v>
      </c>
      <c r="H16" s="39">
        <f t="shared" si="1"/>
        <v>88</v>
      </c>
      <c r="I16" s="58">
        <f t="shared" si="2"/>
        <v>88</v>
      </c>
    </row>
    <row r="17" spans="1:9" ht="24" customHeight="1">
      <c r="A17" s="9">
        <v>11</v>
      </c>
      <c r="B17" s="51" t="s">
        <v>232</v>
      </c>
      <c r="C17" s="57">
        <v>80</v>
      </c>
      <c r="D17" s="57">
        <v>94</v>
      </c>
      <c r="E17" s="39">
        <f t="shared" si="0"/>
        <v>87</v>
      </c>
      <c r="F17" s="39">
        <v>98</v>
      </c>
      <c r="G17" s="39">
        <v>78</v>
      </c>
      <c r="H17" s="39">
        <f t="shared" si="1"/>
        <v>86</v>
      </c>
      <c r="I17" s="58">
        <f t="shared" si="2"/>
        <v>86</v>
      </c>
    </row>
    <row r="18" spans="1:9" ht="24" customHeight="1">
      <c r="A18" s="9">
        <v>12</v>
      </c>
      <c r="B18" s="51" t="s">
        <v>233</v>
      </c>
      <c r="C18" s="57">
        <v>82</v>
      </c>
      <c r="D18" s="57">
        <v>90</v>
      </c>
      <c r="E18" s="39">
        <f t="shared" si="0"/>
        <v>86</v>
      </c>
      <c r="F18" s="39">
        <v>94</v>
      </c>
      <c r="G18" s="39">
        <v>67</v>
      </c>
      <c r="H18" s="39">
        <f t="shared" si="1"/>
        <v>77</v>
      </c>
      <c r="I18" s="58">
        <f t="shared" si="2"/>
        <v>80</v>
      </c>
    </row>
    <row r="19" spans="1:9" ht="24" customHeight="1">
      <c r="A19" s="9">
        <v>13</v>
      </c>
      <c r="B19" s="51" t="s">
        <v>234</v>
      </c>
      <c r="C19" s="57">
        <v>88</v>
      </c>
      <c r="D19" s="57">
        <v>92</v>
      </c>
      <c r="E19" s="39">
        <f t="shared" si="0"/>
        <v>90</v>
      </c>
      <c r="F19" s="39">
        <v>94</v>
      </c>
      <c r="G19" s="39">
        <v>75</v>
      </c>
      <c r="H19" s="39">
        <f t="shared" si="1"/>
        <v>82</v>
      </c>
      <c r="I19" s="58">
        <f t="shared" si="2"/>
        <v>85</v>
      </c>
    </row>
    <row r="20" spans="1:9" ht="24" customHeight="1">
      <c r="A20" s="9">
        <v>14</v>
      </c>
      <c r="B20" s="51" t="s">
        <v>235</v>
      </c>
      <c r="C20" s="57">
        <v>75</v>
      </c>
      <c r="D20" s="57">
        <v>94</v>
      </c>
      <c r="E20" s="39">
        <f t="shared" si="0"/>
        <v>84</v>
      </c>
      <c r="F20" s="39">
        <v>97</v>
      </c>
      <c r="G20" s="39">
        <v>75</v>
      </c>
      <c r="H20" s="39">
        <f t="shared" si="1"/>
        <v>83</v>
      </c>
      <c r="I20" s="58">
        <f t="shared" si="2"/>
        <v>83</v>
      </c>
    </row>
    <row r="21" spans="1:9" ht="24" customHeight="1">
      <c r="A21" s="9">
        <v>15</v>
      </c>
      <c r="B21" s="51" t="s">
        <v>236</v>
      </c>
      <c r="C21" s="57">
        <v>89</v>
      </c>
      <c r="D21" s="57">
        <v>90</v>
      </c>
      <c r="E21" s="39">
        <f t="shared" si="0"/>
        <v>89</v>
      </c>
      <c r="F21" s="39">
        <v>96</v>
      </c>
      <c r="G21" s="39">
        <v>77</v>
      </c>
      <c r="H21" s="39">
        <f t="shared" si="1"/>
        <v>84</v>
      </c>
      <c r="I21" s="58">
        <f t="shared" si="2"/>
        <v>86</v>
      </c>
    </row>
    <row r="22" spans="1:9" ht="24" customHeight="1">
      <c r="A22" s="9">
        <v>16</v>
      </c>
      <c r="B22" s="51" t="s">
        <v>237</v>
      </c>
      <c r="C22" s="57">
        <v>83</v>
      </c>
      <c r="D22" s="57">
        <v>100</v>
      </c>
      <c r="E22" s="39">
        <f t="shared" si="0"/>
        <v>91</v>
      </c>
      <c r="F22" s="39">
        <v>97</v>
      </c>
      <c r="G22" s="39">
        <v>94</v>
      </c>
      <c r="H22" s="39">
        <f t="shared" si="1"/>
        <v>95</v>
      </c>
      <c r="I22" s="58">
        <f t="shared" si="2"/>
        <v>93</v>
      </c>
    </row>
    <row r="23" spans="1:9" ht="24" customHeight="1">
      <c r="A23" s="9">
        <v>17</v>
      </c>
      <c r="B23" s="51" t="s">
        <v>238</v>
      </c>
      <c r="C23" s="57">
        <v>96</v>
      </c>
      <c r="D23" s="57">
        <v>99</v>
      </c>
      <c r="E23" s="39">
        <f t="shared" si="0"/>
        <v>97</v>
      </c>
      <c r="F23" s="39">
        <v>89</v>
      </c>
      <c r="G23" s="39">
        <v>89</v>
      </c>
      <c r="H23" s="39">
        <f t="shared" si="1"/>
        <v>89</v>
      </c>
      <c r="I23" s="58">
        <f t="shared" si="2"/>
        <v>92</v>
      </c>
    </row>
    <row r="24" spans="1:9" ht="75" customHeight="1">
      <c r="A24" s="176" t="s">
        <v>87</v>
      </c>
      <c r="B24" s="176"/>
      <c r="C24" s="177" t="s">
        <v>239</v>
      </c>
      <c r="D24" s="177"/>
      <c r="E24" s="177"/>
      <c r="F24" s="177"/>
      <c r="G24" s="177"/>
      <c r="H24" s="177"/>
      <c r="I24" s="177"/>
    </row>
    <row r="26" spans="1:9" ht="18.75">
      <c r="A26" s="171" t="s">
        <v>214</v>
      </c>
      <c r="B26" s="171"/>
      <c r="C26" s="171"/>
      <c r="D26" s="171"/>
      <c r="E26" s="171"/>
      <c r="F26" s="171"/>
      <c r="G26" s="171"/>
      <c r="H26" s="171"/>
      <c r="I26" s="171"/>
    </row>
    <row r="27" spans="1:9" ht="18.75">
      <c r="A27" s="171" t="s">
        <v>30</v>
      </c>
      <c r="B27" s="171"/>
      <c r="C27" s="171"/>
      <c r="D27" s="171"/>
      <c r="E27" s="171"/>
      <c r="F27" s="171"/>
      <c r="G27" s="171"/>
      <c r="H27" s="171"/>
      <c r="I27" s="171"/>
    </row>
    <row r="28" spans="1:9" ht="18.75">
      <c r="A28" s="171" t="s">
        <v>31</v>
      </c>
      <c r="B28" s="171"/>
      <c r="C28" s="171"/>
      <c r="D28" s="171"/>
      <c r="E28" s="171"/>
      <c r="F28" s="171"/>
      <c r="G28" s="171"/>
      <c r="H28" s="171"/>
      <c r="I28" s="171"/>
    </row>
    <row r="29" spans="1:9" ht="18.75">
      <c r="A29" s="171" t="s">
        <v>32</v>
      </c>
      <c r="B29" s="171"/>
      <c r="C29" s="171"/>
      <c r="D29" s="171"/>
      <c r="E29" s="171"/>
      <c r="F29" s="171"/>
      <c r="G29" s="171"/>
      <c r="H29" s="171"/>
      <c r="I29" s="171"/>
    </row>
  </sheetData>
  <mergeCells count="15">
    <mergeCell ref="A29:I29"/>
    <mergeCell ref="A1:I1"/>
    <mergeCell ref="A2:I2"/>
    <mergeCell ref="A3:I3"/>
    <mergeCell ref="A4:I4"/>
    <mergeCell ref="A5:A6"/>
    <mergeCell ref="B5:B6"/>
    <mergeCell ref="C5:E5"/>
    <mergeCell ref="F5:H5"/>
    <mergeCell ref="I5:I6"/>
    <mergeCell ref="A24:B24"/>
    <mergeCell ref="C24:I24"/>
    <mergeCell ref="A26:I26"/>
    <mergeCell ref="A27:I27"/>
    <mergeCell ref="A28:I28"/>
  </mergeCells>
  <phoneticPr fontId="1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F131-0496-4BBE-A026-E4223B121397}">
  <dimension ref="A1:H29"/>
  <sheetViews>
    <sheetView workbookViewId="0">
      <selection activeCell="P8" sqref="O8:P8"/>
    </sheetView>
  </sheetViews>
  <sheetFormatPr defaultRowHeight="13.5"/>
  <sheetData>
    <row r="1" spans="1:8" ht="20.25">
      <c r="A1" s="172" t="s">
        <v>1</v>
      </c>
      <c r="B1" s="172"/>
      <c r="C1" s="172"/>
      <c r="D1" s="172"/>
      <c r="E1" s="172"/>
      <c r="F1" s="172"/>
      <c r="G1" s="172"/>
      <c r="H1" s="172"/>
    </row>
    <row r="2" spans="1:8" ht="20.25">
      <c r="A2" s="172" t="s">
        <v>2</v>
      </c>
      <c r="B2" s="172"/>
      <c r="C2" s="172"/>
      <c r="D2" s="172"/>
      <c r="E2" s="172"/>
      <c r="F2" s="172"/>
      <c r="G2" s="172"/>
      <c r="H2" s="172"/>
    </row>
    <row r="3" spans="1:8" ht="20.25">
      <c r="A3" s="207" t="s">
        <v>414</v>
      </c>
      <c r="B3" s="207"/>
      <c r="C3" s="207"/>
      <c r="D3" s="207"/>
      <c r="E3" s="207"/>
      <c r="F3" s="207"/>
      <c r="G3" s="207"/>
      <c r="H3" s="207"/>
    </row>
    <row r="4" spans="1:8" ht="14.25">
      <c r="A4" s="76"/>
    </row>
    <row r="5" spans="1:8" ht="14.25">
      <c r="A5" s="208" t="s">
        <v>396</v>
      </c>
      <c r="B5" s="208"/>
      <c r="C5" s="208"/>
      <c r="D5" s="208"/>
      <c r="E5" s="208"/>
      <c r="F5" s="208"/>
      <c r="G5" s="208"/>
      <c r="H5" s="208"/>
    </row>
    <row r="6" spans="1:8" ht="27" customHeight="1">
      <c r="A6" s="141" t="s">
        <v>5</v>
      </c>
      <c r="B6" s="141" t="s">
        <v>6</v>
      </c>
      <c r="C6" s="141"/>
      <c r="D6" s="141"/>
      <c r="E6" s="141" t="s">
        <v>7</v>
      </c>
      <c r="F6" s="141"/>
      <c r="G6" s="141"/>
      <c r="H6" s="21" t="s">
        <v>302</v>
      </c>
    </row>
    <row r="7" spans="1:8" ht="59.25" customHeight="1">
      <c r="A7" s="141"/>
      <c r="B7" s="141" t="s">
        <v>397</v>
      </c>
      <c r="C7" s="141" t="s">
        <v>398</v>
      </c>
      <c r="D7" s="141" t="s">
        <v>6</v>
      </c>
      <c r="E7" s="21" t="s">
        <v>305</v>
      </c>
      <c r="F7" s="21" t="s">
        <v>306</v>
      </c>
      <c r="G7" s="141" t="s">
        <v>7</v>
      </c>
      <c r="H7" s="21" t="s">
        <v>307</v>
      </c>
    </row>
    <row r="8" spans="1:8" ht="14.25">
      <c r="A8" s="141"/>
      <c r="B8" s="141"/>
      <c r="C8" s="141"/>
      <c r="D8" s="141"/>
      <c r="E8" s="21" t="s">
        <v>307</v>
      </c>
      <c r="F8" s="21" t="s">
        <v>307</v>
      </c>
      <c r="G8" s="141"/>
      <c r="H8" s="90"/>
    </row>
    <row r="9" spans="1:8" ht="18.75">
      <c r="A9" s="39" t="s">
        <v>399</v>
      </c>
      <c r="B9" s="51">
        <v>99</v>
      </c>
      <c r="C9" s="51">
        <v>98</v>
      </c>
      <c r="D9" s="89">
        <v>99</v>
      </c>
      <c r="E9" s="51">
        <v>90</v>
      </c>
      <c r="F9" s="51">
        <v>91</v>
      </c>
      <c r="G9" s="89">
        <v>91</v>
      </c>
      <c r="H9" s="89">
        <v>94</v>
      </c>
    </row>
    <row r="10" spans="1:8" ht="18.75">
      <c r="A10" s="39" t="s">
        <v>400</v>
      </c>
      <c r="B10" s="51">
        <v>85</v>
      </c>
      <c r="C10" s="51">
        <v>90</v>
      </c>
      <c r="D10" s="89">
        <v>88</v>
      </c>
      <c r="E10" s="51">
        <v>97</v>
      </c>
      <c r="F10" s="51">
        <v>90</v>
      </c>
      <c r="G10" s="89">
        <v>93</v>
      </c>
      <c r="H10" s="89">
        <v>91</v>
      </c>
    </row>
    <row r="11" spans="1:8" ht="18.75">
      <c r="A11" s="39" t="s">
        <v>401</v>
      </c>
      <c r="B11" s="51">
        <v>98</v>
      </c>
      <c r="C11" s="51">
        <v>98</v>
      </c>
      <c r="D11" s="89">
        <v>98</v>
      </c>
      <c r="E11" s="51">
        <v>95</v>
      </c>
      <c r="F11" s="51">
        <v>88</v>
      </c>
      <c r="G11" s="89">
        <v>91</v>
      </c>
      <c r="H11" s="89">
        <v>94</v>
      </c>
    </row>
    <row r="12" spans="1:8" ht="18.75">
      <c r="A12" s="39" t="s">
        <v>402</v>
      </c>
      <c r="B12" s="51">
        <v>90</v>
      </c>
      <c r="C12" s="51">
        <v>88</v>
      </c>
      <c r="D12" s="89">
        <v>89</v>
      </c>
      <c r="E12" s="51">
        <v>66</v>
      </c>
      <c r="F12" s="51">
        <v>79</v>
      </c>
      <c r="G12" s="89">
        <v>74</v>
      </c>
      <c r="H12" s="89">
        <v>80</v>
      </c>
    </row>
    <row r="13" spans="1:8" ht="18.75">
      <c r="A13" s="39" t="s">
        <v>403</v>
      </c>
      <c r="B13" s="51">
        <v>90</v>
      </c>
      <c r="C13" s="51">
        <v>81</v>
      </c>
      <c r="D13" s="89">
        <v>86</v>
      </c>
      <c r="E13" s="51">
        <v>73</v>
      </c>
      <c r="F13" s="51">
        <v>72</v>
      </c>
      <c r="G13" s="89">
        <v>72</v>
      </c>
      <c r="H13" s="89">
        <v>78</v>
      </c>
    </row>
    <row r="14" spans="1:8" ht="18.75">
      <c r="A14" s="39" t="s">
        <v>404</v>
      </c>
      <c r="B14" s="51">
        <v>83</v>
      </c>
      <c r="C14" s="51">
        <v>86</v>
      </c>
      <c r="D14" s="89">
        <v>85</v>
      </c>
      <c r="E14" s="51">
        <v>86</v>
      </c>
      <c r="F14" s="51">
        <v>79</v>
      </c>
      <c r="G14" s="89">
        <v>82</v>
      </c>
      <c r="H14" s="89">
        <v>83</v>
      </c>
    </row>
    <row r="15" spans="1:8" ht="18.75">
      <c r="A15" s="39" t="s">
        <v>405</v>
      </c>
      <c r="B15" s="51">
        <v>88</v>
      </c>
      <c r="C15" s="51">
        <v>89</v>
      </c>
      <c r="D15" s="89">
        <v>89</v>
      </c>
      <c r="E15" s="51">
        <v>64</v>
      </c>
      <c r="F15" s="51">
        <v>74</v>
      </c>
      <c r="G15" s="89">
        <v>70</v>
      </c>
      <c r="H15" s="89">
        <v>77</v>
      </c>
    </row>
    <row r="16" spans="1:8" ht="18.75">
      <c r="A16" s="39" t="s">
        <v>406</v>
      </c>
      <c r="B16" s="51">
        <v>89</v>
      </c>
      <c r="C16" s="51">
        <v>93</v>
      </c>
      <c r="D16" s="89">
        <v>91</v>
      </c>
      <c r="E16" s="51">
        <v>81</v>
      </c>
      <c r="F16" s="51">
        <v>75</v>
      </c>
      <c r="G16" s="89">
        <v>77</v>
      </c>
      <c r="H16" s="89">
        <v>83</v>
      </c>
    </row>
    <row r="17" spans="1:8" ht="18.75">
      <c r="A17" s="39" t="s">
        <v>407</v>
      </c>
      <c r="B17" s="51">
        <v>91</v>
      </c>
      <c r="C17" s="51">
        <v>81</v>
      </c>
      <c r="D17" s="89">
        <v>86</v>
      </c>
      <c r="E17" s="51">
        <v>93</v>
      </c>
      <c r="F17" s="51">
        <v>91</v>
      </c>
      <c r="G17" s="89">
        <v>92</v>
      </c>
      <c r="H17" s="89">
        <v>89</v>
      </c>
    </row>
    <row r="18" spans="1:8" ht="18.75">
      <c r="A18" s="39" t="s">
        <v>408</v>
      </c>
      <c r="B18" s="51">
        <v>81</v>
      </c>
      <c r="C18" s="51">
        <v>78</v>
      </c>
      <c r="D18" s="89">
        <v>80</v>
      </c>
      <c r="E18" s="51">
        <v>62</v>
      </c>
      <c r="F18" s="51">
        <v>86</v>
      </c>
      <c r="G18" s="89">
        <v>76</v>
      </c>
      <c r="H18" s="89">
        <v>78</v>
      </c>
    </row>
    <row r="19" spans="1:8" ht="18.75">
      <c r="A19" s="39" t="s">
        <v>409</v>
      </c>
      <c r="B19" s="51">
        <v>80</v>
      </c>
      <c r="C19" s="51">
        <v>75</v>
      </c>
      <c r="D19" s="89">
        <v>78</v>
      </c>
      <c r="E19" s="51" t="s">
        <v>410</v>
      </c>
      <c r="F19" s="51" t="s">
        <v>410</v>
      </c>
      <c r="G19" s="51">
        <v>0</v>
      </c>
      <c r="H19" s="91">
        <v>31</v>
      </c>
    </row>
    <row r="20" spans="1:8" ht="18.75">
      <c r="A20" s="39" t="s">
        <v>411</v>
      </c>
      <c r="B20" s="51">
        <v>96</v>
      </c>
      <c r="C20" s="51">
        <v>98</v>
      </c>
      <c r="D20" s="89">
        <v>97</v>
      </c>
      <c r="E20" s="51">
        <v>75</v>
      </c>
      <c r="F20" s="51">
        <v>96</v>
      </c>
      <c r="G20" s="89">
        <v>88</v>
      </c>
      <c r="H20" s="89">
        <v>91</v>
      </c>
    </row>
    <row r="21" spans="1:8" ht="18.75">
      <c r="A21" s="39" t="s">
        <v>412</v>
      </c>
      <c r="B21" s="51">
        <v>79</v>
      </c>
      <c r="C21" s="51">
        <v>85</v>
      </c>
      <c r="D21" s="89">
        <v>82</v>
      </c>
      <c r="E21" s="51">
        <v>61</v>
      </c>
      <c r="F21" s="51">
        <v>91</v>
      </c>
      <c r="G21" s="89">
        <v>79</v>
      </c>
      <c r="H21" s="89">
        <v>80</v>
      </c>
    </row>
    <row r="22" spans="1:8" ht="18.75">
      <c r="A22" s="39" t="s">
        <v>413</v>
      </c>
      <c r="B22" s="51">
        <v>97</v>
      </c>
      <c r="C22" s="51">
        <v>93</v>
      </c>
      <c r="D22" s="89">
        <v>95</v>
      </c>
      <c r="E22" s="51">
        <v>94</v>
      </c>
      <c r="F22" s="51">
        <v>89</v>
      </c>
      <c r="G22" s="89">
        <v>91</v>
      </c>
      <c r="H22" s="89">
        <v>93</v>
      </c>
    </row>
    <row r="23" spans="1:8" ht="18.75">
      <c r="A23" s="84" t="s">
        <v>87</v>
      </c>
      <c r="B23" s="204" t="s">
        <v>322</v>
      </c>
      <c r="C23" s="204"/>
      <c r="D23" s="204"/>
      <c r="E23" s="204"/>
      <c r="F23" s="204"/>
      <c r="G23" s="204"/>
      <c r="H23" s="204"/>
    </row>
    <row r="24" spans="1:8" ht="18.75">
      <c r="A24" s="54" t="s">
        <v>29</v>
      </c>
    </row>
    <row r="25" spans="1:8" ht="18.75">
      <c r="A25" s="54" t="s">
        <v>30</v>
      </c>
    </row>
    <row r="26" spans="1:8" ht="18.75">
      <c r="A26" s="54" t="s">
        <v>31</v>
      </c>
    </row>
    <row r="27" spans="1:8" ht="18.75">
      <c r="A27" s="54" t="s">
        <v>32</v>
      </c>
    </row>
    <row r="28" spans="1:8" ht="18.75">
      <c r="A28" s="79"/>
    </row>
    <row r="29" spans="1:8" ht="14.25">
      <c r="A29" s="75"/>
    </row>
  </sheetData>
  <mergeCells count="12">
    <mergeCell ref="B23:H23"/>
    <mergeCell ref="A1:H1"/>
    <mergeCell ref="A2:H2"/>
    <mergeCell ref="A3:H3"/>
    <mergeCell ref="A5:H5"/>
    <mergeCell ref="A6:A8"/>
    <mergeCell ref="B6:D6"/>
    <mergeCell ref="E6:G6"/>
    <mergeCell ref="B7:B8"/>
    <mergeCell ref="C7:C8"/>
    <mergeCell ref="D7:D8"/>
    <mergeCell ref="G7:G8"/>
  </mergeCells>
  <phoneticPr fontId="1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83CD-044A-44C4-8EB0-27054854D255}">
  <dimension ref="A1:I36"/>
  <sheetViews>
    <sheetView topLeftCell="A5" workbookViewId="0">
      <selection activeCell="A6" sqref="A6:H30"/>
    </sheetView>
  </sheetViews>
  <sheetFormatPr defaultRowHeight="13.5"/>
  <sheetData>
    <row r="1" spans="1:9" ht="20.25">
      <c r="A1" s="172" t="s">
        <v>1</v>
      </c>
      <c r="B1" s="172"/>
      <c r="C1" s="172"/>
      <c r="D1" s="172"/>
      <c r="E1" s="172"/>
      <c r="F1" s="172"/>
      <c r="G1" s="172"/>
      <c r="H1" s="172"/>
    </row>
    <row r="2" spans="1:9" ht="20.25">
      <c r="A2" s="172" t="s">
        <v>2</v>
      </c>
      <c r="B2" s="172"/>
      <c r="C2" s="172"/>
      <c r="D2" s="172"/>
      <c r="E2" s="172"/>
      <c r="F2" s="172"/>
      <c r="G2" s="172"/>
      <c r="H2" s="172"/>
    </row>
    <row r="3" spans="1:9" ht="18.75">
      <c r="A3" s="78" t="s">
        <v>367</v>
      </c>
      <c r="B3" s="78"/>
      <c r="C3" s="78"/>
      <c r="D3" s="78"/>
      <c r="E3" s="78"/>
      <c r="F3" s="78"/>
      <c r="G3" s="78"/>
      <c r="H3" s="78"/>
    </row>
    <row r="4" spans="1:9" ht="14.25">
      <c r="A4" s="76" t="s">
        <v>368</v>
      </c>
    </row>
    <row r="5" spans="1:9" ht="14.25">
      <c r="A5" s="208" t="s">
        <v>369</v>
      </c>
      <c r="B5" s="208"/>
      <c r="C5" s="208"/>
      <c r="D5" s="208"/>
      <c r="E5" s="208"/>
      <c r="F5" s="208"/>
      <c r="G5" s="208"/>
      <c r="H5" s="208"/>
    </row>
    <row r="6" spans="1:9" ht="35.25" customHeight="1">
      <c r="A6" s="231" t="s">
        <v>5</v>
      </c>
      <c r="B6" s="231" t="s">
        <v>6</v>
      </c>
      <c r="C6" s="231"/>
      <c r="D6" s="231"/>
      <c r="E6" s="231" t="s">
        <v>7</v>
      </c>
      <c r="F6" s="231"/>
      <c r="G6" s="231"/>
      <c r="H6" s="231" t="s">
        <v>370</v>
      </c>
      <c r="I6" s="77"/>
    </row>
    <row r="7" spans="1:9" ht="79.5" customHeight="1">
      <c r="A7" s="231"/>
      <c r="B7" s="231" t="s">
        <v>371</v>
      </c>
      <c r="C7" s="231" t="s">
        <v>372</v>
      </c>
      <c r="D7" s="231" t="s">
        <v>6</v>
      </c>
      <c r="E7" s="231" t="s">
        <v>373</v>
      </c>
      <c r="F7" s="231" t="s">
        <v>374</v>
      </c>
      <c r="G7" s="231" t="s">
        <v>7</v>
      </c>
      <c r="H7" s="231"/>
      <c r="I7" s="77"/>
    </row>
    <row r="8" spans="1:9">
      <c r="A8" s="231"/>
      <c r="B8" s="231"/>
      <c r="C8" s="231"/>
      <c r="D8" s="231"/>
      <c r="E8" s="231"/>
      <c r="F8" s="231"/>
      <c r="G8" s="231"/>
      <c r="H8" s="231"/>
      <c r="I8" s="77"/>
    </row>
    <row r="9" spans="1:9" ht="18.75">
      <c r="A9" s="92" t="s">
        <v>375</v>
      </c>
      <c r="B9" s="89">
        <v>98</v>
      </c>
      <c r="C9" s="89">
        <v>85</v>
      </c>
      <c r="D9" s="89">
        <v>91.5</v>
      </c>
      <c r="E9" s="89">
        <v>99</v>
      </c>
      <c r="F9" s="89">
        <v>77</v>
      </c>
      <c r="G9" s="89">
        <v>85.8</v>
      </c>
      <c r="H9" s="89">
        <v>88</v>
      </c>
      <c r="I9" s="77"/>
    </row>
    <row r="10" spans="1:9" ht="18.75">
      <c r="A10" s="92" t="s">
        <v>376</v>
      </c>
      <c r="B10" s="89">
        <v>95</v>
      </c>
      <c r="C10" s="89">
        <v>80</v>
      </c>
      <c r="D10" s="89">
        <v>87.5</v>
      </c>
      <c r="E10" s="89">
        <v>96</v>
      </c>
      <c r="F10" s="89">
        <v>80</v>
      </c>
      <c r="G10" s="89">
        <v>86.4</v>
      </c>
      <c r="H10" s="89">
        <v>87</v>
      </c>
      <c r="I10" s="77"/>
    </row>
    <row r="11" spans="1:9" ht="18.75">
      <c r="A11" s="92" t="s">
        <v>377</v>
      </c>
      <c r="B11" s="89">
        <v>60</v>
      </c>
      <c r="C11" s="89">
        <v>93</v>
      </c>
      <c r="D11" s="89">
        <v>76.5</v>
      </c>
      <c r="E11" s="89">
        <v>97</v>
      </c>
      <c r="F11" s="89">
        <v>76</v>
      </c>
      <c r="G11" s="89">
        <v>84.4</v>
      </c>
      <c r="H11" s="89">
        <v>81</v>
      </c>
      <c r="I11" s="77"/>
    </row>
    <row r="12" spans="1:9" ht="18.75">
      <c r="A12" s="92" t="s">
        <v>378</v>
      </c>
      <c r="B12" s="89">
        <v>93</v>
      </c>
      <c r="C12" s="89">
        <v>95</v>
      </c>
      <c r="D12" s="89">
        <v>94</v>
      </c>
      <c r="E12" s="89">
        <v>97</v>
      </c>
      <c r="F12" s="89">
        <v>76</v>
      </c>
      <c r="G12" s="89">
        <v>84.4</v>
      </c>
      <c r="H12" s="89">
        <v>88</v>
      </c>
      <c r="I12" s="77"/>
    </row>
    <row r="13" spans="1:9" ht="18.75">
      <c r="A13" s="92" t="s">
        <v>379</v>
      </c>
      <c r="B13" s="89">
        <v>90</v>
      </c>
      <c r="C13" s="89">
        <v>93</v>
      </c>
      <c r="D13" s="89">
        <v>91.5</v>
      </c>
      <c r="E13" s="89">
        <v>97</v>
      </c>
      <c r="F13" s="89">
        <v>85</v>
      </c>
      <c r="G13" s="89">
        <v>89.8</v>
      </c>
      <c r="H13" s="89">
        <v>90</v>
      </c>
      <c r="I13" s="77"/>
    </row>
    <row r="14" spans="1:9" ht="18.75">
      <c r="A14" s="92" t="s">
        <v>380</v>
      </c>
      <c r="B14" s="89">
        <v>96</v>
      </c>
      <c r="C14" s="89">
        <v>91</v>
      </c>
      <c r="D14" s="89">
        <v>93.5</v>
      </c>
      <c r="E14" s="89">
        <v>85</v>
      </c>
      <c r="F14" s="89">
        <v>85</v>
      </c>
      <c r="G14" s="89">
        <v>85</v>
      </c>
      <c r="H14" s="89">
        <v>88</v>
      </c>
      <c r="I14" s="77"/>
    </row>
    <row r="15" spans="1:9" ht="18.75">
      <c r="A15" s="92" t="s">
        <v>381</v>
      </c>
      <c r="B15" s="89">
        <v>91</v>
      </c>
      <c r="C15" s="89">
        <v>92</v>
      </c>
      <c r="D15" s="89">
        <v>91.5</v>
      </c>
      <c r="E15" s="89">
        <v>93</v>
      </c>
      <c r="F15" s="89">
        <v>80</v>
      </c>
      <c r="G15" s="89">
        <v>85.2</v>
      </c>
      <c r="H15" s="89">
        <v>88</v>
      </c>
      <c r="I15" s="77"/>
    </row>
    <row r="16" spans="1:9" ht="18.75">
      <c r="A16" s="92" t="s">
        <v>382</v>
      </c>
      <c r="B16" s="89">
        <v>79</v>
      </c>
      <c r="C16" s="89">
        <v>96</v>
      </c>
      <c r="D16" s="89">
        <v>87.5</v>
      </c>
      <c r="E16" s="89">
        <v>78</v>
      </c>
      <c r="F16" s="89">
        <v>79</v>
      </c>
      <c r="G16" s="89">
        <v>78.599999999999994</v>
      </c>
      <c r="H16" s="89">
        <v>82</v>
      </c>
      <c r="I16" s="77"/>
    </row>
    <row r="17" spans="1:9" ht="18.75">
      <c r="A17" s="92" t="s">
        <v>383</v>
      </c>
      <c r="B17" s="89">
        <v>95</v>
      </c>
      <c r="C17" s="89">
        <v>80</v>
      </c>
      <c r="D17" s="89">
        <v>87.5</v>
      </c>
      <c r="E17" s="89">
        <v>100</v>
      </c>
      <c r="F17" s="89">
        <v>80</v>
      </c>
      <c r="G17" s="89">
        <v>88</v>
      </c>
      <c r="H17" s="89">
        <v>88</v>
      </c>
      <c r="I17" s="77"/>
    </row>
    <row r="18" spans="1:9" ht="18.75">
      <c r="A18" s="92" t="s">
        <v>384</v>
      </c>
      <c r="B18" s="89">
        <v>96</v>
      </c>
      <c r="C18" s="89">
        <v>88</v>
      </c>
      <c r="D18" s="89">
        <v>92</v>
      </c>
      <c r="E18" s="89">
        <v>96</v>
      </c>
      <c r="F18" s="89">
        <v>79</v>
      </c>
      <c r="G18" s="89">
        <v>85.8</v>
      </c>
      <c r="H18" s="89">
        <v>88</v>
      </c>
      <c r="I18" s="77"/>
    </row>
    <row r="19" spans="1:9" ht="18.75">
      <c r="A19" s="92" t="s">
        <v>385</v>
      </c>
      <c r="B19" s="89">
        <v>82</v>
      </c>
      <c r="C19" s="89">
        <v>85</v>
      </c>
      <c r="D19" s="89">
        <v>83.5</v>
      </c>
      <c r="E19" s="89">
        <v>82</v>
      </c>
      <c r="F19" s="89">
        <v>76</v>
      </c>
      <c r="G19" s="89">
        <v>78.400000000000006</v>
      </c>
      <c r="H19" s="89">
        <v>80</v>
      </c>
      <c r="I19" s="77"/>
    </row>
    <row r="20" spans="1:9" ht="18.75">
      <c r="A20" s="92" t="s">
        <v>386</v>
      </c>
      <c r="B20" s="89">
        <v>95</v>
      </c>
      <c r="C20" s="89">
        <v>92</v>
      </c>
      <c r="D20" s="89">
        <v>93.5</v>
      </c>
      <c r="E20" s="89">
        <v>92</v>
      </c>
      <c r="F20" s="89">
        <v>84</v>
      </c>
      <c r="G20" s="89">
        <v>87.2</v>
      </c>
      <c r="H20" s="89">
        <v>90</v>
      </c>
      <c r="I20" s="77"/>
    </row>
    <row r="21" spans="1:9" ht="18.75">
      <c r="A21" s="92" t="s">
        <v>387</v>
      </c>
      <c r="B21" s="89">
        <v>97</v>
      </c>
      <c r="C21" s="89">
        <v>87</v>
      </c>
      <c r="D21" s="89">
        <v>92</v>
      </c>
      <c r="E21" s="89">
        <v>100</v>
      </c>
      <c r="F21" s="89">
        <v>88</v>
      </c>
      <c r="G21" s="89">
        <v>92.8</v>
      </c>
      <c r="H21" s="89">
        <v>92</v>
      </c>
      <c r="I21" s="77"/>
    </row>
    <row r="22" spans="1:9" ht="18.75">
      <c r="A22" s="92" t="s">
        <v>388</v>
      </c>
      <c r="B22" s="89">
        <v>95</v>
      </c>
      <c r="C22" s="89">
        <v>96</v>
      </c>
      <c r="D22" s="89">
        <v>95.5</v>
      </c>
      <c r="E22" s="89">
        <v>98</v>
      </c>
      <c r="F22" s="89">
        <v>79</v>
      </c>
      <c r="G22" s="89">
        <v>86.6</v>
      </c>
      <c r="H22" s="89">
        <v>90</v>
      </c>
      <c r="I22" s="77"/>
    </row>
    <row r="23" spans="1:9" ht="18.75">
      <c r="A23" s="92" t="s">
        <v>389</v>
      </c>
      <c r="B23" s="89">
        <v>100</v>
      </c>
      <c r="C23" s="89">
        <v>100</v>
      </c>
      <c r="D23" s="89">
        <v>100</v>
      </c>
      <c r="E23" s="89">
        <v>90</v>
      </c>
      <c r="F23" s="89">
        <v>77</v>
      </c>
      <c r="G23" s="89">
        <v>82.2</v>
      </c>
      <c r="H23" s="89">
        <v>89</v>
      </c>
      <c r="I23" s="77"/>
    </row>
    <row r="24" spans="1:9" ht="18.75">
      <c r="A24" s="92" t="s">
        <v>390</v>
      </c>
      <c r="B24" s="89">
        <v>100</v>
      </c>
      <c r="C24" s="89">
        <v>100</v>
      </c>
      <c r="D24" s="89">
        <v>100</v>
      </c>
      <c r="E24" s="89">
        <v>100</v>
      </c>
      <c r="F24" s="89">
        <v>78</v>
      </c>
      <c r="G24" s="89">
        <v>86.8</v>
      </c>
      <c r="H24" s="89">
        <v>92</v>
      </c>
      <c r="I24" s="77"/>
    </row>
    <row r="25" spans="1:9" ht="18.75">
      <c r="A25" s="92" t="s">
        <v>391</v>
      </c>
      <c r="B25" s="89">
        <v>100</v>
      </c>
      <c r="C25" s="89">
        <v>100</v>
      </c>
      <c r="D25" s="89">
        <v>100</v>
      </c>
      <c r="E25" s="89">
        <v>100</v>
      </c>
      <c r="F25" s="89">
        <v>76</v>
      </c>
      <c r="G25" s="89">
        <v>85.6</v>
      </c>
      <c r="H25" s="89">
        <v>91</v>
      </c>
      <c r="I25" s="77"/>
    </row>
    <row r="26" spans="1:9" ht="18.75">
      <c r="A26" s="92" t="s">
        <v>392</v>
      </c>
      <c r="B26" s="89">
        <v>90</v>
      </c>
      <c r="C26" s="89">
        <v>92</v>
      </c>
      <c r="D26" s="89">
        <v>91</v>
      </c>
      <c r="E26" s="89">
        <v>73</v>
      </c>
      <c r="F26" s="89">
        <v>81</v>
      </c>
      <c r="G26" s="89">
        <v>77.8</v>
      </c>
      <c r="H26" s="89">
        <v>83</v>
      </c>
      <c r="I26" s="77"/>
    </row>
    <row r="27" spans="1:9" ht="18.75">
      <c r="A27" s="92" t="s">
        <v>393</v>
      </c>
      <c r="B27" s="89">
        <v>95</v>
      </c>
      <c r="C27" s="89">
        <v>95</v>
      </c>
      <c r="D27" s="89">
        <v>95</v>
      </c>
      <c r="E27" s="89">
        <v>94</v>
      </c>
      <c r="F27" s="89">
        <v>78</v>
      </c>
      <c r="G27" s="89">
        <v>84.4</v>
      </c>
      <c r="H27" s="89">
        <v>89</v>
      </c>
      <c r="I27" s="77"/>
    </row>
    <row r="28" spans="1:9" ht="18.75">
      <c r="A28" s="92" t="s">
        <v>394</v>
      </c>
      <c r="B28" s="89">
        <v>90</v>
      </c>
      <c r="C28" s="89">
        <v>91</v>
      </c>
      <c r="D28" s="89">
        <v>90.5</v>
      </c>
      <c r="E28" s="89">
        <v>95</v>
      </c>
      <c r="F28" s="89">
        <v>79</v>
      </c>
      <c r="G28" s="89">
        <v>85.4</v>
      </c>
      <c r="H28" s="89">
        <v>87</v>
      </c>
      <c r="I28" s="77"/>
    </row>
    <row r="29" spans="1:9" ht="18.75">
      <c r="A29" s="92" t="s">
        <v>395</v>
      </c>
      <c r="B29" s="89">
        <v>90</v>
      </c>
      <c r="C29" s="89">
        <v>90</v>
      </c>
      <c r="D29" s="89">
        <v>90</v>
      </c>
      <c r="E29" s="89">
        <v>92</v>
      </c>
      <c r="F29" s="89">
        <v>79</v>
      </c>
      <c r="G29" s="89">
        <v>84.2</v>
      </c>
      <c r="H29" s="89">
        <v>87</v>
      </c>
      <c r="I29" s="77"/>
    </row>
    <row r="30" spans="1:9" ht="18.75">
      <c r="A30" s="89" t="s">
        <v>87</v>
      </c>
      <c r="B30" s="230" t="s">
        <v>322</v>
      </c>
      <c r="C30" s="230"/>
      <c r="D30" s="230"/>
      <c r="E30" s="230"/>
      <c r="F30" s="230"/>
      <c r="G30" s="230"/>
      <c r="H30" s="230"/>
      <c r="I30" s="77"/>
    </row>
    <row r="31" spans="1:9" ht="18.75">
      <c r="A31" s="54"/>
    </row>
    <row r="32" spans="1:9" ht="18.75">
      <c r="A32" s="54" t="s">
        <v>29</v>
      </c>
    </row>
    <row r="33" spans="1:1" ht="18.75">
      <c r="A33" s="54" t="s">
        <v>30</v>
      </c>
    </row>
    <row r="34" spans="1:1" ht="18.75">
      <c r="A34" s="54" t="s">
        <v>31</v>
      </c>
    </row>
    <row r="35" spans="1:1" ht="18.75">
      <c r="A35" s="54" t="s">
        <v>32</v>
      </c>
    </row>
    <row r="36" spans="1:1" ht="14.25">
      <c r="A36" s="75"/>
    </row>
  </sheetData>
  <mergeCells count="14">
    <mergeCell ref="B30:H30"/>
    <mergeCell ref="A1:H1"/>
    <mergeCell ref="A2:H2"/>
    <mergeCell ref="A5:H5"/>
    <mergeCell ref="A6:A8"/>
    <mergeCell ref="B6:D6"/>
    <mergeCell ref="E6:G6"/>
    <mergeCell ref="H6:H8"/>
    <mergeCell ref="B7:B8"/>
    <mergeCell ref="C7:C8"/>
    <mergeCell ref="D7:D8"/>
    <mergeCell ref="E7:E8"/>
    <mergeCell ref="F7:F8"/>
    <mergeCell ref="G7:G8"/>
  </mergeCells>
  <phoneticPr fontId="1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846D-2589-42AC-9146-895521F7F8FA}">
  <dimension ref="A1:H16"/>
  <sheetViews>
    <sheetView topLeftCell="A3" workbookViewId="0">
      <selection activeCell="H10" sqref="H10"/>
    </sheetView>
  </sheetViews>
  <sheetFormatPr defaultRowHeight="13.5"/>
  <sheetData>
    <row r="1" spans="1:8" ht="20.25">
      <c r="A1" s="109" t="s">
        <v>1</v>
      </c>
      <c r="B1" s="109"/>
      <c r="C1" s="109"/>
      <c r="D1" s="109"/>
      <c r="E1" s="109"/>
      <c r="F1" s="109"/>
      <c r="G1" s="110"/>
      <c r="H1" s="111"/>
    </row>
    <row r="2" spans="1:8" ht="20.25">
      <c r="A2" s="109" t="s">
        <v>2</v>
      </c>
      <c r="B2" s="109"/>
      <c r="C2" s="109"/>
      <c r="D2" s="109"/>
      <c r="E2" s="109"/>
      <c r="F2" s="109"/>
      <c r="G2" s="110"/>
      <c r="H2" s="111"/>
    </row>
    <row r="3" spans="1:8" ht="20.25">
      <c r="A3" s="109" t="s">
        <v>474</v>
      </c>
      <c r="B3" s="109"/>
      <c r="C3" s="109"/>
      <c r="D3" s="109"/>
      <c r="E3" s="109"/>
      <c r="F3" s="109"/>
      <c r="G3" s="110"/>
      <c r="H3" s="111"/>
    </row>
    <row r="4" spans="1:8" ht="14.25">
      <c r="A4" s="112" t="s">
        <v>171</v>
      </c>
      <c r="B4" s="112"/>
      <c r="C4" s="112"/>
      <c r="D4" s="112"/>
      <c r="E4" s="112"/>
      <c r="F4" s="112"/>
      <c r="G4" s="113"/>
      <c r="H4" s="114"/>
    </row>
    <row r="5" spans="1:8" ht="36.75" customHeight="1">
      <c r="A5" s="115" t="s">
        <v>5</v>
      </c>
      <c r="B5" s="118" t="s">
        <v>6</v>
      </c>
      <c r="C5" s="118"/>
      <c r="D5" s="119"/>
      <c r="E5" s="120" t="s">
        <v>7</v>
      </c>
      <c r="F5" s="118"/>
      <c r="G5" s="119"/>
      <c r="H5" s="121" t="s">
        <v>8</v>
      </c>
    </row>
    <row r="6" spans="1:8" ht="36.75" customHeight="1">
      <c r="A6" s="116"/>
      <c r="B6" s="124" t="s">
        <v>475</v>
      </c>
      <c r="C6" s="121" t="s">
        <v>476</v>
      </c>
      <c r="D6" s="121" t="s">
        <v>6</v>
      </c>
      <c r="E6" s="121" t="s">
        <v>199</v>
      </c>
      <c r="F6" s="121" t="s">
        <v>200</v>
      </c>
      <c r="G6" s="115" t="s">
        <v>7</v>
      </c>
      <c r="H6" s="122"/>
    </row>
    <row r="7" spans="1:8" ht="36.75" customHeight="1">
      <c r="A7" s="117"/>
      <c r="B7" s="125"/>
      <c r="C7" s="126"/>
      <c r="D7" s="127"/>
      <c r="E7" s="126"/>
      <c r="F7" s="126"/>
      <c r="G7" s="127"/>
      <c r="H7" s="123"/>
    </row>
    <row r="8" spans="1:8" ht="28.5" customHeight="1">
      <c r="A8" s="80" t="s">
        <v>477</v>
      </c>
      <c r="B8" s="63">
        <v>83</v>
      </c>
      <c r="C8" s="63">
        <v>84</v>
      </c>
      <c r="D8" s="81">
        <f>B8*0.5+C8*0.5</f>
        <v>83.5</v>
      </c>
      <c r="E8" s="63">
        <v>97</v>
      </c>
      <c r="F8" s="63">
        <v>86</v>
      </c>
      <c r="G8" s="64">
        <v>90.4</v>
      </c>
      <c r="H8" s="65">
        <v>87.64</v>
      </c>
    </row>
    <row r="9" spans="1:8" ht="28.5" customHeight="1">
      <c r="A9" s="80" t="s">
        <v>478</v>
      </c>
      <c r="B9" s="63">
        <v>88</v>
      </c>
      <c r="C9" s="63">
        <v>94</v>
      </c>
      <c r="D9" s="81">
        <f>B9*0.5+C9*0.5</f>
        <v>91</v>
      </c>
      <c r="E9" s="63">
        <v>97</v>
      </c>
      <c r="F9" s="63">
        <v>93</v>
      </c>
      <c r="G9" s="64">
        <v>94.6</v>
      </c>
      <c r="H9" s="65">
        <v>93.16</v>
      </c>
    </row>
    <row r="10" spans="1:8" ht="28.5" customHeight="1">
      <c r="A10" s="80" t="s">
        <v>479</v>
      </c>
      <c r="B10" s="63">
        <v>79</v>
      </c>
      <c r="C10" s="63">
        <v>94</v>
      </c>
      <c r="D10" s="81">
        <f>B10*0.5+C10*0.5</f>
        <v>86.5</v>
      </c>
      <c r="E10" s="63" t="s">
        <v>538</v>
      </c>
      <c r="F10" s="63" t="s">
        <v>538</v>
      </c>
      <c r="G10" s="64">
        <v>0</v>
      </c>
      <c r="H10" s="101">
        <v>35</v>
      </c>
    </row>
    <row r="11" spans="1:8" ht="28.5" customHeight="1">
      <c r="A11" s="102" t="s">
        <v>27</v>
      </c>
      <c r="B11" s="102"/>
      <c r="C11" s="103"/>
      <c r="D11" s="103"/>
      <c r="E11" s="103"/>
      <c r="F11" s="103"/>
      <c r="G11" s="104"/>
      <c r="H11" s="105"/>
    </row>
    <row r="12" spans="1:8" ht="15" customHeight="1">
      <c r="A12" s="102"/>
      <c r="B12" s="102"/>
      <c r="C12" s="106"/>
      <c r="D12" s="106"/>
      <c r="E12" s="106"/>
      <c r="F12" s="106"/>
      <c r="G12" s="107"/>
      <c r="H12" s="108"/>
    </row>
    <row r="13" spans="1:8" ht="18">
      <c r="A13" s="45" t="s">
        <v>29</v>
      </c>
      <c r="B13" s="46"/>
      <c r="C13" s="46"/>
      <c r="D13" s="46"/>
      <c r="E13" s="46"/>
      <c r="F13" s="46"/>
      <c r="G13" s="47"/>
      <c r="H13" s="48"/>
    </row>
    <row r="14" spans="1:8" ht="18">
      <c r="A14" s="45" t="s">
        <v>30</v>
      </c>
      <c r="B14" s="46"/>
      <c r="C14" s="46"/>
      <c r="D14" s="46"/>
      <c r="E14" s="46"/>
      <c r="F14" s="46"/>
      <c r="G14" s="47"/>
      <c r="H14" s="48"/>
    </row>
    <row r="15" spans="1:8" ht="18">
      <c r="A15" s="45" t="s">
        <v>31</v>
      </c>
      <c r="B15" s="46"/>
      <c r="C15" s="46"/>
      <c r="D15" s="46"/>
      <c r="E15" s="46"/>
      <c r="F15" s="46"/>
      <c r="G15" s="47"/>
      <c r="H15" s="48"/>
    </row>
    <row r="16" spans="1:8" ht="18">
      <c r="A16" s="45" t="s">
        <v>32</v>
      </c>
      <c r="B16" s="46"/>
      <c r="C16" s="46"/>
      <c r="D16" s="46"/>
      <c r="E16" s="46"/>
      <c r="F16" s="46"/>
      <c r="G16" s="47"/>
      <c r="H16" s="48"/>
    </row>
  </sheetData>
  <mergeCells count="16">
    <mergeCell ref="A11:B12"/>
    <mergeCell ref="C11:H12"/>
    <mergeCell ref="A1:H1"/>
    <mergeCell ref="A2:H2"/>
    <mergeCell ref="A3:H3"/>
    <mergeCell ref="A4:H4"/>
    <mergeCell ref="A5:A7"/>
    <mergeCell ref="B5:D5"/>
    <mergeCell ref="E5:G5"/>
    <mergeCell ref="H5:H7"/>
    <mergeCell ref="B6:B7"/>
    <mergeCell ref="C6:C7"/>
    <mergeCell ref="D6:D7"/>
    <mergeCell ref="E6:E7"/>
    <mergeCell ref="F6:F7"/>
    <mergeCell ref="G6:G7"/>
  </mergeCells>
  <phoneticPr fontId="17" type="noConversion"/>
  <conditionalFormatting sqref="H5">
    <cfRule type="cellIs" dxfId="0" priority="1" operator="lessThan">
      <formula>60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F3AE7-A078-402A-B10E-043C27ACFA04}">
  <dimension ref="A1:I33"/>
  <sheetViews>
    <sheetView topLeftCell="A7" workbookViewId="0">
      <selection activeCell="I9" sqref="I9"/>
    </sheetView>
  </sheetViews>
  <sheetFormatPr defaultRowHeight="13.5"/>
  <sheetData>
    <row r="1" spans="1:9" ht="20.25">
      <c r="A1" s="172" t="s">
        <v>1</v>
      </c>
      <c r="B1" s="172"/>
      <c r="C1" s="172"/>
      <c r="D1" s="172"/>
      <c r="E1" s="172"/>
      <c r="F1" s="172"/>
      <c r="G1" s="172"/>
      <c r="H1" s="172"/>
      <c r="I1" s="172"/>
    </row>
    <row r="2" spans="1:9" ht="20.25">
      <c r="A2" s="172" t="s">
        <v>2</v>
      </c>
      <c r="B2" s="172"/>
      <c r="C2" s="172"/>
      <c r="D2" s="172"/>
      <c r="E2" s="172"/>
      <c r="F2" s="172"/>
      <c r="G2" s="172"/>
      <c r="H2" s="172"/>
      <c r="I2" s="172"/>
    </row>
    <row r="3" spans="1:9" ht="18.75">
      <c r="A3" s="207" t="s">
        <v>480</v>
      </c>
      <c r="B3" s="207"/>
      <c r="C3" s="207"/>
      <c r="D3" s="207"/>
      <c r="E3" s="207"/>
      <c r="F3" s="207"/>
      <c r="G3" s="207"/>
      <c r="H3" s="207"/>
      <c r="I3" s="207"/>
    </row>
    <row r="4" spans="1:9" ht="14.25">
      <c r="A4" s="76" t="s">
        <v>368</v>
      </c>
    </row>
    <row r="5" spans="1:9" ht="14.25">
      <c r="A5" s="208" t="s">
        <v>481</v>
      </c>
      <c r="B5" s="208"/>
      <c r="C5" s="208"/>
      <c r="D5" s="208"/>
      <c r="E5" s="208"/>
      <c r="F5" s="208"/>
      <c r="G5" s="208"/>
      <c r="H5" s="208"/>
      <c r="I5" s="208"/>
    </row>
    <row r="6" spans="1:9" ht="34.5" customHeight="1">
      <c r="A6" s="141" t="s">
        <v>5</v>
      </c>
      <c r="B6" s="141" t="s">
        <v>6</v>
      </c>
      <c r="C6" s="141"/>
      <c r="D6" s="141"/>
      <c r="E6" s="141" t="s">
        <v>7</v>
      </c>
      <c r="F6" s="141"/>
      <c r="G6" s="141"/>
      <c r="H6" s="141"/>
      <c r="I6" s="21" t="s">
        <v>302</v>
      </c>
    </row>
    <row r="7" spans="1:9" ht="45" customHeight="1">
      <c r="A7" s="141"/>
      <c r="B7" s="141" t="s">
        <v>482</v>
      </c>
      <c r="C7" s="141" t="s">
        <v>483</v>
      </c>
      <c r="D7" s="141" t="s">
        <v>6</v>
      </c>
      <c r="E7" s="21" t="s">
        <v>305</v>
      </c>
      <c r="F7" s="21" t="s">
        <v>306</v>
      </c>
      <c r="G7" s="141" t="s">
        <v>201</v>
      </c>
      <c r="H7" s="141" t="s">
        <v>7</v>
      </c>
      <c r="I7" s="21" t="s">
        <v>307</v>
      </c>
    </row>
    <row r="8" spans="1:9" ht="24.75" customHeight="1">
      <c r="A8" s="141"/>
      <c r="B8" s="141"/>
      <c r="C8" s="141"/>
      <c r="D8" s="141"/>
      <c r="E8" s="21" t="s">
        <v>307</v>
      </c>
      <c r="F8" s="21" t="s">
        <v>307</v>
      </c>
      <c r="G8" s="141"/>
      <c r="H8" s="141"/>
      <c r="I8" s="82"/>
    </row>
    <row r="9" spans="1:9" ht="21.75" customHeight="1">
      <c r="A9" s="63" t="s">
        <v>484</v>
      </c>
      <c r="B9" s="83">
        <v>99</v>
      </c>
      <c r="C9" s="83">
        <v>100</v>
      </c>
      <c r="D9" s="83">
        <v>99.5</v>
      </c>
      <c r="E9" s="83">
        <v>86</v>
      </c>
      <c r="F9" s="83">
        <v>99</v>
      </c>
      <c r="G9" s="83">
        <v>96</v>
      </c>
      <c r="H9" s="83">
        <v>93.9</v>
      </c>
      <c r="I9" s="83">
        <v>96</v>
      </c>
    </row>
    <row r="10" spans="1:9" ht="21.75" customHeight="1">
      <c r="A10" s="63" t="s">
        <v>485</v>
      </c>
      <c r="B10" s="83">
        <v>85</v>
      </c>
      <c r="C10" s="83">
        <v>89</v>
      </c>
      <c r="D10" s="83">
        <v>87</v>
      </c>
      <c r="E10" s="83">
        <v>92</v>
      </c>
      <c r="F10" s="83">
        <v>92</v>
      </c>
      <c r="G10" s="83">
        <v>80</v>
      </c>
      <c r="H10" s="83">
        <v>87.2</v>
      </c>
      <c r="I10" s="83">
        <v>87</v>
      </c>
    </row>
    <row r="11" spans="1:9" ht="21.75" customHeight="1">
      <c r="A11" s="63" t="s">
        <v>154</v>
      </c>
      <c r="B11" s="83">
        <v>98</v>
      </c>
      <c r="C11" s="83">
        <v>98</v>
      </c>
      <c r="D11" s="83">
        <v>98</v>
      </c>
      <c r="E11" s="83">
        <v>95</v>
      </c>
      <c r="F11" s="83">
        <v>95</v>
      </c>
      <c r="G11" s="83">
        <v>90</v>
      </c>
      <c r="H11" s="83">
        <v>93</v>
      </c>
      <c r="I11" s="83">
        <v>95</v>
      </c>
    </row>
    <row r="12" spans="1:9" ht="21.75" customHeight="1">
      <c r="A12" s="63" t="s">
        <v>486</v>
      </c>
      <c r="B12" s="83">
        <v>85</v>
      </c>
      <c r="C12" s="83">
        <v>98</v>
      </c>
      <c r="D12" s="83">
        <v>91.5</v>
      </c>
      <c r="E12" s="83">
        <v>93</v>
      </c>
      <c r="F12" s="83">
        <v>96</v>
      </c>
      <c r="G12" s="83">
        <v>90</v>
      </c>
      <c r="H12" s="83">
        <v>92.7</v>
      </c>
      <c r="I12" s="83">
        <v>92</v>
      </c>
    </row>
    <row r="13" spans="1:9" ht="21.75" customHeight="1">
      <c r="A13" s="63" t="s">
        <v>487</v>
      </c>
      <c r="B13" s="83">
        <v>97</v>
      </c>
      <c r="C13" s="83">
        <v>96</v>
      </c>
      <c r="D13" s="83">
        <v>96.5</v>
      </c>
      <c r="E13" s="83">
        <v>73</v>
      </c>
      <c r="F13" s="83">
        <v>97</v>
      </c>
      <c r="G13" s="83">
        <v>95</v>
      </c>
      <c r="H13" s="83">
        <v>89</v>
      </c>
      <c r="I13" s="83">
        <v>92</v>
      </c>
    </row>
    <row r="14" spans="1:9" ht="21.75" customHeight="1">
      <c r="A14" s="63" t="s">
        <v>488</v>
      </c>
      <c r="B14" s="83">
        <v>80</v>
      </c>
      <c r="C14" s="83">
        <v>70</v>
      </c>
      <c r="D14" s="83">
        <v>75</v>
      </c>
      <c r="E14" s="83">
        <v>89</v>
      </c>
      <c r="F14" s="83">
        <v>88</v>
      </c>
      <c r="G14" s="83">
        <v>91</v>
      </c>
      <c r="H14" s="83">
        <v>89.5</v>
      </c>
      <c r="I14" s="83">
        <v>84</v>
      </c>
    </row>
    <row r="15" spans="1:9" ht="21.75" customHeight="1">
      <c r="A15" s="63" t="s">
        <v>489</v>
      </c>
      <c r="B15" s="83">
        <v>89</v>
      </c>
      <c r="C15" s="83">
        <v>75</v>
      </c>
      <c r="D15" s="83">
        <v>82</v>
      </c>
      <c r="E15" s="83">
        <v>77</v>
      </c>
      <c r="F15" s="83">
        <v>93</v>
      </c>
      <c r="G15" s="83">
        <v>85</v>
      </c>
      <c r="H15" s="83">
        <v>85</v>
      </c>
      <c r="I15" s="83">
        <v>84</v>
      </c>
    </row>
    <row r="16" spans="1:9" ht="21.75" customHeight="1">
      <c r="A16" s="63" t="s">
        <v>490</v>
      </c>
      <c r="B16" s="83">
        <v>86</v>
      </c>
      <c r="C16" s="83">
        <v>66</v>
      </c>
      <c r="D16" s="83">
        <v>76</v>
      </c>
      <c r="E16" s="83">
        <v>77</v>
      </c>
      <c r="F16" s="83">
        <v>88</v>
      </c>
      <c r="G16" s="83">
        <v>85</v>
      </c>
      <c r="H16" s="83">
        <v>83.5</v>
      </c>
      <c r="I16" s="83">
        <v>81</v>
      </c>
    </row>
    <row r="17" spans="1:9" ht="21.75" customHeight="1">
      <c r="A17" s="63" t="s">
        <v>491</v>
      </c>
      <c r="B17" s="83">
        <v>82</v>
      </c>
      <c r="C17" s="83">
        <v>76</v>
      </c>
      <c r="D17" s="83">
        <v>79</v>
      </c>
      <c r="E17" s="83">
        <v>72</v>
      </c>
      <c r="F17" s="83">
        <v>90</v>
      </c>
      <c r="G17" s="83">
        <v>81</v>
      </c>
      <c r="H17" s="83">
        <v>81</v>
      </c>
      <c r="I17" s="83">
        <v>80</v>
      </c>
    </row>
    <row r="18" spans="1:9" ht="21.75" customHeight="1">
      <c r="A18" s="63" t="s">
        <v>492</v>
      </c>
      <c r="B18" s="83">
        <v>90</v>
      </c>
      <c r="C18" s="83">
        <v>96</v>
      </c>
      <c r="D18" s="83">
        <v>93</v>
      </c>
      <c r="E18" s="83">
        <v>74</v>
      </c>
      <c r="F18" s="83">
        <v>88</v>
      </c>
      <c r="G18" s="83">
        <v>95</v>
      </c>
      <c r="H18" s="83">
        <v>86.6</v>
      </c>
      <c r="I18" s="83">
        <v>89</v>
      </c>
    </row>
    <row r="19" spans="1:9" ht="21.75" customHeight="1">
      <c r="A19" s="63" t="s">
        <v>493</v>
      </c>
      <c r="B19" s="83">
        <v>82</v>
      </c>
      <c r="C19" s="83">
        <v>68</v>
      </c>
      <c r="D19" s="83">
        <v>75</v>
      </c>
      <c r="E19" s="83">
        <v>47</v>
      </c>
      <c r="F19" s="83">
        <v>83</v>
      </c>
      <c r="G19" s="83">
        <v>86</v>
      </c>
      <c r="H19" s="83">
        <v>73.400000000000006</v>
      </c>
      <c r="I19" s="83">
        <v>74</v>
      </c>
    </row>
    <row r="20" spans="1:9" ht="21.75" customHeight="1">
      <c r="A20" s="63" t="s">
        <v>494</v>
      </c>
      <c r="B20" s="83">
        <v>87</v>
      </c>
      <c r="C20" s="83">
        <v>74</v>
      </c>
      <c r="D20" s="83">
        <v>80.5</v>
      </c>
      <c r="E20" s="83">
        <v>70</v>
      </c>
      <c r="F20" s="83">
        <v>88</v>
      </c>
      <c r="G20" s="83">
        <v>82</v>
      </c>
      <c r="H20" s="83">
        <v>80.2</v>
      </c>
      <c r="I20" s="83">
        <v>80</v>
      </c>
    </row>
    <row r="21" spans="1:9" ht="21.75" customHeight="1">
      <c r="A21" s="63" t="s">
        <v>495</v>
      </c>
      <c r="B21" s="83">
        <v>88</v>
      </c>
      <c r="C21" s="83">
        <v>69</v>
      </c>
      <c r="D21" s="83">
        <v>78.5</v>
      </c>
      <c r="E21" s="83">
        <v>78</v>
      </c>
      <c r="F21" s="83">
        <v>92</v>
      </c>
      <c r="G21" s="83">
        <v>89</v>
      </c>
      <c r="H21" s="83">
        <v>86.6</v>
      </c>
      <c r="I21" s="83">
        <v>83</v>
      </c>
    </row>
    <row r="22" spans="1:9" ht="21.75" customHeight="1">
      <c r="A22" s="63" t="s">
        <v>496</v>
      </c>
      <c r="B22" s="83">
        <v>88</v>
      </c>
      <c r="C22" s="83">
        <v>76</v>
      </c>
      <c r="D22" s="83">
        <v>82</v>
      </c>
      <c r="E22" s="83">
        <v>80</v>
      </c>
      <c r="F22" s="83">
        <v>94</v>
      </c>
      <c r="G22" s="83">
        <v>80</v>
      </c>
      <c r="H22" s="83">
        <v>84.2</v>
      </c>
      <c r="I22" s="83">
        <v>83</v>
      </c>
    </row>
    <row r="23" spans="1:9" ht="21.75" customHeight="1">
      <c r="A23" s="63" t="s">
        <v>497</v>
      </c>
      <c r="B23" s="83">
        <v>95</v>
      </c>
      <c r="C23" s="83">
        <v>78</v>
      </c>
      <c r="D23" s="83">
        <v>86.5</v>
      </c>
      <c r="E23" s="83">
        <v>67</v>
      </c>
      <c r="F23" s="83">
        <v>95</v>
      </c>
      <c r="G23" s="83">
        <v>87</v>
      </c>
      <c r="H23" s="83">
        <v>83.4</v>
      </c>
      <c r="I23" s="83">
        <v>85</v>
      </c>
    </row>
    <row r="24" spans="1:9" ht="21.75" customHeight="1">
      <c r="A24" s="63" t="s">
        <v>498</v>
      </c>
      <c r="B24" s="83">
        <v>87</v>
      </c>
      <c r="C24" s="83">
        <v>68</v>
      </c>
      <c r="D24" s="83">
        <v>77.5</v>
      </c>
      <c r="E24" s="83">
        <v>60</v>
      </c>
      <c r="F24" s="83">
        <v>81</v>
      </c>
      <c r="G24" s="83">
        <v>85</v>
      </c>
      <c r="H24" s="83">
        <v>76.3</v>
      </c>
      <c r="I24" s="83">
        <v>77</v>
      </c>
    </row>
    <row r="25" spans="1:9" ht="21.75" customHeight="1">
      <c r="A25" s="63" t="s">
        <v>499</v>
      </c>
      <c r="B25" s="83">
        <v>92</v>
      </c>
      <c r="C25" s="83">
        <v>69</v>
      </c>
      <c r="D25" s="83">
        <v>80.5</v>
      </c>
      <c r="E25" s="83">
        <v>80</v>
      </c>
      <c r="F25" s="83">
        <v>85</v>
      </c>
      <c r="G25" s="83">
        <v>75</v>
      </c>
      <c r="H25" s="83">
        <v>79.5</v>
      </c>
      <c r="I25" s="83">
        <v>80</v>
      </c>
    </row>
    <row r="26" spans="1:9" ht="21.75" customHeight="1">
      <c r="A26" s="63" t="s">
        <v>500</v>
      </c>
      <c r="B26" s="83">
        <v>81</v>
      </c>
      <c r="C26" s="83">
        <v>66</v>
      </c>
      <c r="D26" s="83">
        <v>73.5</v>
      </c>
      <c r="E26" s="83">
        <v>73</v>
      </c>
      <c r="F26" s="83">
        <v>87</v>
      </c>
      <c r="G26" s="83">
        <v>76</v>
      </c>
      <c r="H26" s="83">
        <v>78.400000000000006</v>
      </c>
      <c r="I26" s="83">
        <v>76</v>
      </c>
    </row>
    <row r="27" spans="1:9" ht="21.75" customHeight="1">
      <c r="A27" s="63" t="s">
        <v>501</v>
      </c>
      <c r="B27" s="83">
        <v>82</v>
      </c>
      <c r="C27" s="83">
        <v>88</v>
      </c>
      <c r="D27" s="83">
        <v>85</v>
      </c>
      <c r="E27" s="83">
        <v>72</v>
      </c>
      <c r="F27" s="83">
        <v>84</v>
      </c>
      <c r="G27" s="83">
        <v>82</v>
      </c>
      <c r="H27" s="83">
        <v>79.599999999999994</v>
      </c>
      <c r="I27" s="83">
        <v>82</v>
      </c>
    </row>
    <row r="28" spans="1:9" ht="21.75" customHeight="1">
      <c r="A28" s="84" t="s">
        <v>87</v>
      </c>
      <c r="B28" s="204" t="s">
        <v>322</v>
      </c>
      <c r="C28" s="204"/>
      <c r="D28" s="204"/>
      <c r="E28" s="204"/>
      <c r="F28" s="204"/>
      <c r="G28" s="204"/>
      <c r="H28" s="204"/>
      <c r="I28" s="204"/>
    </row>
    <row r="29" spans="1:9" ht="18.75">
      <c r="A29" s="54" t="s">
        <v>29</v>
      </c>
    </row>
    <row r="30" spans="1:9" ht="18.75">
      <c r="A30" s="54" t="s">
        <v>30</v>
      </c>
    </row>
    <row r="31" spans="1:9" ht="18.75">
      <c r="A31" s="54" t="s">
        <v>31</v>
      </c>
    </row>
    <row r="32" spans="1:9" ht="18.75">
      <c r="A32" s="54" t="s">
        <v>32</v>
      </c>
    </row>
    <row r="33" spans="1:1" ht="14.25">
      <c r="A33" s="75"/>
    </row>
  </sheetData>
  <mergeCells count="13">
    <mergeCell ref="B28:I28"/>
    <mergeCell ref="A1:I1"/>
    <mergeCell ref="A5:I5"/>
    <mergeCell ref="A3:I3"/>
    <mergeCell ref="A2:I2"/>
    <mergeCell ref="A6:A8"/>
    <mergeCell ref="B6:D6"/>
    <mergeCell ref="E6:H6"/>
    <mergeCell ref="B7:B8"/>
    <mergeCell ref="C7:C8"/>
    <mergeCell ref="D7:D8"/>
    <mergeCell ref="G7:G8"/>
    <mergeCell ref="H7:H8"/>
  </mergeCells>
  <phoneticPr fontId="17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46A5-0739-42F7-86C9-EA6BD6A14600}">
  <dimension ref="A1:J22"/>
  <sheetViews>
    <sheetView tabSelected="1" topLeftCell="A7" workbookViewId="0">
      <selection activeCell="J7" sqref="J7"/>
    </sheetView>
  </sheetViews>
  <sheetFormatPr defaultRowHeight="13.5"/>
  <sheetData>
    <row r="1" spans="1:10" ht="33" customHeight="1">
      <c r="A1" s="172" t="s">
        <v>1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33" customHeight="1">
      <c r="A2" s="172" t="s">
        <v>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33" customHeight="1">
      <c r="A3" s="229" t="s">
        <v>193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0" ht="14.25">
      <c r="A4" s="174" t="s">
        <v>194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ht="17.25">
      <c r="A5" s="121" t="s">
        <v>195</v>
      </c>
      <c r="B5" s="121" t="s">
        <v>5</v>
      </c>
      <c r="C5" s="232" t="s">
        <v>6</v>
      </c>
      <c r="D5" s="232"/>
      <c r="E5" s="232"/>
      <c r="F5" s="233" t="s">
        <v>7</v>
      </c>
      <c r="G5" s="234"/>
      <c r="H5" s="234"/>
      <c r="I5" s="235"/>
      <c r="J5" s="236" t="s">
        <v>196</v>
      </c>
    </row>
    <row r="6" spans="1:10" ht="64.5">
      <c r="A6" s="123"/>
      <c r="B6" s="122"/>
      <c r="C6" s="49" t="s">
        <v>197</v>
      </c>
      <c r="D6" s="49" t="s">
        <v>198</v>
      </c>
      <c r="E6" s="21" t="s">
        <v>6</v>
      </c>
      <c r="F6" s="21" t="s">
        <v>199</v>
      </c>
      <c r="G6" s="21" t="s">
        <v>200</v>
      </c>
      <c r="H6" s="50" t="s">
        <v>201</v>
      </c>
      <c r="I6" s="21" t="s">
        <v>7</v>
      </c>
      <c r="J6" s="237"/>
    </row>
    <row r="7" spans="1:10" ht="31.5" customHeight="1">
      <c r="A7" s="9">
        <v>1</v>
      </c>
      <c r="B7" s="51" t="s">
        <v>202</v>
      </c>
      <c r="C7" s="52">
        <v>84.7</v>
      </c>
      <c r="D7" s="52">
        <v>80</v>
      </c>
      <c r="E7" s="21">
        <f>INT(C7*0.5+D7*0.5)</f>
        <v>82</v>
      </c>
      <c r="F7" s="21">
        <v>47</v>
      </c>
      <c r="G7" s="21">
        <v>88</v>
      </c>
      <c r="H7" s="21">
        <f>[1]论文及答辩!H2</f>
        <v>87</v>
      </c>
      <c r="I7" s="21">
        <f>INT(F7*0.3+G7*0.3+H7*0.4)</f>
        <v>75</v>
      </c>
      <c r="J7" s="53">
        <f>INT(E7*0.4+I7*0.6)</f>
        <v>77</v>
      </c>
    </row>
    <row r="8" spans="1:10" ht="31.5" customHeight="1">
      <c r="A8" s="9">
        <v>2</v>
      </c>
      <c r="B8" s="51" t="s">
        <v>203</v>
      </c>
      <c r="C8" s="52">
        <v>84.8</v>
      </c>
      <c r="D8" s="52">
        <v>64</v>
      </c>
      <c r="E8" s="21">
        <f t="shared" ref="E8:E16" si="0">INT(C8*0.5+D8*0.5)</f>
        <v>74</v>
      </c>
      <c r="F8" s="21">
        <v>53</v>
      </c>
      <c r="G8" s="21">
        <v>97</v>
      </c>
      <c r="H8" s="21">
        <f>[1]论文及答辩!H3</f>
        <v>86</v>
      </c>
      <c r="I8" s="21">
        <f t="shared" ref="I8:I16" si="1">INT(F8*0.3+G8*0.3+H8*0.4)</f>
        <v>79</v>
      </c>
      <c r="J8" s="53">
        <f t="shared" ref="J8:J16" si="2">INT(E8*0.4+I8*0.6)</f>
        <v>77</v>
      </c>
    </row>
    <row r="9" spans="1:10" ht="31.5" customHeight="1">
      <c r="A9" s="9">
        <v>3</v>
      </c>
      <c r="B9" s="51" t="s">
        <v>204</v>
      </c>
      <c r="C9" s="52">
        <v>76.7</v>
      </c>
      <c r="D9" s="52">
        <v>65</v>
      </c>
      <c r="E9" s="21">
        <f t="shared" si="0"/>
        <v>70</v>
      </c>
      <c r="F9" s="21">
        <v>60</v>
      </c>
      <c r="G9" s="21">
        <v>53</v>
      </c>
      <c r="H9" s="21">
        <f>[1]论文及答辩!H4</f>
        <v>85</v>
      </c>
      <c r="I9" s="21">
        <f t="shared" si="1"/>
        <v>67</v>
      </c>
      <c r="J9" s="53">
        <f t="shared" si="2"/>
        <v>68</v>
      </c>
    </row>
    <row r="10" spans="1:10" ht="31.5" customHeight="1">
      <c r="A10" s="9">
        <v>4</v>
      </c>
      <c r="B10" s="51" t="s">
        <v>205</v>
      </c>
      <c r="C10" s="52">
        <v>62.8</v>
      </c>
      <c r="D10" s="52">
        <v>62</v>
      </c>
      <c r="E10" s="21">
        <f t="shared" si="0"/>
        <v>62</v>
      </c>
      <c r="F10" s="21">
        <v>46</v>
      </c>
      <c r="G10" s="21">
        <v>76</v>
      </c>
      <c r="H10" s="21">
        <f>[1]论文及答辩!H5</f>
        <v>86</v>
      </c>
      <c r="I10" s="21">
        <f t="shared" si="1"/>
        <v>71</v>
      </c>
      <c r="J10" s="53">
        <f t="shared" si="2"/>
        <v>67</v>
      </c>
    </row>
    <row r="11" spans="1:10" ht="31.5" customHeight="1">
      <c r="A11" s="9">
        <v>5</v>
      </c>
      <c r="B11" s="51" t="s">
        <v>206</v>
      </c>
      <c r="C11" s="52">
        <v>79.3</v>
      </c>
      <c r="D11" s="21">
        <v>62</v>
      </c>
      <c r="E11" s="21">
        <f t="shared" si="0"/>
        <v>70</v>
      </c>
      <c r="F11" s="21">
        <v>48</v>
      </c>
      <c r="G11" s="21">
        <v>70</v>
      </c>
      <c r="H11" s="21">
        <f>[1]论文及答辩!H6</f>
        <v>82</v>
      </c>
      <c r="I11" s="21">
        <f t="shared" si="1"/>
        <v>68</v>
      </c>
      <c r="J11" s="53">
        <f t="shared" si="2"/>
        <v>68</v>
      </c>
    </row>
    <row r="12" spans="1:10" ht="31.5" customHeight="1">
      <c r="A12" s="9">
        <v>6</v>
      </c>
      <c r="B12" s="51" t="s">
        <v>207</v>
      </c>
      <c r="C12" s="52" t="s">
        <v>208</v>
      </c>
      <c r="D12" s="52" t="s">
        <v>208</v>
      </c>
      <c r="E12" s="21" t="s">
        <v>208</v>
      </c>
      <c r="F12" s="21" t="s">
        <v>208</v>
      </c>
      <c r="G12" s="21" t="s">
        <v>208</v>
      </c>
      <c r="H12" s="21" t="s">
        <v>208</v>
      </c>
      <c r="I12" s="21" t="s">
        <v>208</v>
      </c>
      <c r="J12" s="53">
        <v>95</v>
      </c>
    </row>
    <row r="13" spans="1:10" ht="31.5" customHeight="1">
      <c r="A13" s="9">
        <v>7</v>
      </c>
      <c r="B13" s="51" t="s">
        <v>209</v>
      </c>
      <c r="C13" s="52">
        <v>72.3</v>
      </c>
      <c r="D13" s="52">
        <v>60</v>
      </c>
      <c r="E13" s="21">
        <f t="shared" si="0"/>
        <v>66</v>
      </c>
      <c r="F13" s="21">
        <v>44</v>
      </c>
      <c r="G13" s="21">
        <v>74</v>
      </c>
      <c r="H13" s="21">
        <f>[1]论文及答辩!H8</f>
        <v>83</v>
      </c>
      <c r="I13" s="21">
        <f t="shared" si="1"/>
        <v>68</v>
      </c>
      <c r="J13" s="53">
        <f t="shared" si="2"/>
        <v>67</v>
      </c>
    </row>
    <row r="14" spans="1:10" ht="31.5" customHeight="1">
      <c r="A14" s="9">
        <v>8</v>
      </c>
      <c r="B14" s="51" t="s">
        <v>210</v>
      </c>
      <c r="C14" s="52">
        <v>74.400000000000006</v>
      </c>
      <c r="D14" s="52">
        <v>60</v>
      </c>
      <c r="E14" s="21">
        <f t="shared" si="0"/>
        <v>67</v>
      </c>
      <c r="F14" s="21">
        <v>40</v>
      </c>
      <c r="G14" s="21">
        <v>48</v>
      </c>
      <c r="H14" s="21">
        <f>[1]论文及答辩!H9</f>
        <v>81</v>
      </c>
      <c r="I14" s="21">
        <f t="shared" si="1"/>
        <v>58</v>
      </c>
      <c r="J14" s="53">
        <f t="shared" si="2"/>
        <v>61</v>
      </c>
    </row>
    <row r="15" spans="1:10" ht="31.5" customHeight="1">
      <c r="A15" s="9">
        <v>9</v>
      </c>
      <c r="B15" s="51" t="s">
        <v>211</v>
      </c>
      <c r="C15" s="52">
        <v>73.599999999999994</v>
      </c>
      <c r="D15" s="52">
        <v>60</v>
      </c>
      <c r="E15" s="21">
        <f t="shared" si="0"/>
        <v>66</v>
      </c>
      <c r="F15" s="21">
        <v>56</v>
      </c>
      <c r="G15" s="21">
        <v>74</v>
      </c>
      <c r="H15" s="21">
        <f>[1]论文及答辩!H10</f>
        <v>85</v>
      </c>
      <c r="I15" s="21">
        <f t="shared" si="1"/>
        <v>73</v>
      </c>
      <c r="J15" s="53">
        <f t="shared" si="2"/>
        <v>70</v>
      </c>
    </row>
    <row r="16" spans="1:10" ht="31.5" customHeight="1">
      <c r="A16" s="9">
        <v>10</v>
      </c>
      <c r="B16" s="51" t="s">
        <v>212</v>
      </c>
      <c r="C16" s="52">
        <v>88</v>
      </c>
      <c r="D16" s="21">
        <v>88</v>
      </c>
      <c r="E16" s="21">
        <f t="shared" si="0"/>
        <v>88</v>
      </c>
      <c r="F16" s="21">
        <v>62</v>
      </c>
      <c r="G16" s="21">
        <v>96</v>
      </c>
      <c r="H16" s="21">
        <f>[1]论文及答辩!H11</f>
        <v>83</v>
      </c>
      <c r="I16" s="21">
        <f t="shared" si="1"/>
        <v>80</v>
      </c>
      <c r="J16" s="53">
        <f t="shared" si="2"/>
        <v>83</v>
      </c>
    </row>
    <row r="17" spans="1:10" ht="107.25" customHeight="1">
      <c r="A17" s="238" t="s">
        <v>87</v>
      </c>
      <c r="B17" s="239"/>
      <c r="C17" s="177" t="s">
        <v>213</v>
      </c>
      <c r="D17" s="177"/>
      <c r="E17" s="177"/>
      <c r="F17" s="177"/>
      <c r="G17" s="177"/>
      <c r="H17" s="177"/>
      <c r="I17" s="177"/>
      <c r="J17" s="177"/>
    </row>
    <row r="19" spans="1:10" ht="18.75">
      <c r="B19" s="171" t="s">
        <v>214</v>
      </c>
      <c r="C19" s="171"/>
      <c r="D19" s="171"/>
      <c r="E19" s="171"/>
      <c r="F19" s="171"/>
      <c r="G19" s="171"/>
      <c r="H19" s="171"/>
      <c r="I19" s="171"/>
      <c r="J19" s="171"/>
    </row>
    <row r="20" spans="1:10" ht="18.75">
      <c r="B20" s="171" t="s">
        <v>30</v>
      </c>
      <c r="C20" s="171"/>
      <c r="D20" s="171"/>
      <c r="E20" s="171"/>
      <c r="F20" s="171"/>
      <c r="G20" s="171"/>
      <c r="H20" s="171"/>
      <c r="I20" s="171"/>
      <c r="J20" s="171"/>
    </row>
    <row r="21" spans="1:10" ht="18.75">
      <c r="B21" s="171" t="s">
        <v>31</v>
      </c>
      <c r="C21" s="171"/>
      <c r="D21" s="171"/>
      <c r="E21" s="171"/>
      <c r="F21" s="171"/>
      <c r="G21" s="171"/>
      <c r="H21" s="171"/>
      <c r="I21" s="171"/>
      <c r="J21" s="171"/>
    </row>
    <row r="22" spans="1:10" ht="18.75">
      <c r="B22" s="171" t="s">
        <v>32</v>
      </c>
      <c r="C22" s="171"/>
      <c r="D22" s="171"/>
      <c r="E22" s="171"/>
      <c r="F22" s="171"/>
      <c r="G22" s="171"/>
      <c r="H22" s="171"/>
      <c r="I22" s="171"/>
      <c r="J22" s="171"/>
    </row>
  </sheetData>
  <mergeCells count="15">
    <mergeCell ref="B22:J22"/>
    <mergeCell ref="A1:J1"/>
    <mergeCell ref="A2:J2"/>
    <mergeCell ref="A3:J3"/>
    <mergeCell ref="A4:J4"/>
    <mergeCell ref="A5:A6"/>
    <mergeCell ref="B5:B6"/>
    <mergeCell ref="C5:E5"/>
    <mergeCell ref="F5:I5"/>
    <mergeCell ref="J5:J6"/>
    <mergeCell ref="A17:B17"/>
    <mergeCell ref="C17:J17"/>
    <mergeCell ref="B19:J19"/>
    <mergeCell ref="B20:J20"/>
    <mergeCell ref="B21:J21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5"/>
  <sheetViews>
    <sheetView zoomScale="98" zoomScaleNormal="98" workbookViewId="0">
      <pane xSplit="8" ySplit="8" topLeftCell="I47" activePane="bottomRight" state="frozen"/>
      <selection pane="topRight"/>
      <selection pane="bottomLeft"/>
      <selection pane="bottomRight" activeCell="A60" sqref="A60:H61"/>
    </sheetView>
  </sheetViews>
  <sheetFormatPr defaultColWidth="9" defaultRowHeight="13.5"/>
  <cols>
    <col min="1" max="1" width="9" style="1"/>
    <col min="2" max="2" width="14.625" style="2" customWidth="1"/>
    <col min="3" max="3" width="14.125" style="2" customWidth="1"/>
    <col min="4" max="7" width="9" style="2"/>
    <col min="8" max="8" width="9" style="3"/>
    <col min="9" max="16384" width="9" style="2"/>
  </cols>
  <sheetData>
    <row r="1" spans="1:8" ht="13.5" customHeight="1">
      <c r="A1" s="1" t="s">
        <v>0</v>
      </c>
    </row>
    <row r="2" spans="1:8" ht="18.75">
      <c r="A2" s="134" t="s">
        <v>1</v>
      </c>
      <c r="B2" s="134"/>
      <c r="C2" s="134"/>
      <c r="D2" s="134"/>
      <c r="E2" s="134"/>
      <c r="F2" s="134"/>
      <c r="G2" s="134"/>
      <c r="H2" s="135"/>
    </row>
    <row r="3" spans="1:8" ht="18.75">
      <c r="A3" s="134" t="s">
        <v>2</v>
      </c>
      <c r="B3" s="134"/>
      <c r="C3" s="134"/>
      <c r="D3" s="134"/>
      <c r="E3" s="134"/>
      <c r="F3" s="134"/>
      <c r="G3" s="134"/>
      <c r="H3" s="135"/>
    </row>
    <row r="4" spans="1:8" ht="18.75">
      <c r="A4" s="134" t="s">
        <v>33</v>
      </c>
      <c r="B4" s="134"/>
      <c r="C4" s="134"/>
      <c r="D4" s="134"/>
      <c r="E4" s="134"/>
      <c r="F4" s="134"/>
      <c r="G4" s="134"/>
      <c r="H4" s="135"/>
    </row>
    <row r="5" spans="1:8">
      <c r="A5" s="136" t="s">
        <v>4</v>
      </c>
      <c r="B5" s="136"/>
      <c r="C5" s="136"/>
      <c r="D5" s="136"/>
      <c r="E5" s="136"/>
      <c r="F5" s="136"/>
      <c r="G5" s="136"/>
      <c r="H5" s="137"/>
    </row>
    <row r="6" spans="1:8">
      <c r="A6" s="128" t="s">
        <v>5</v>
      </c>
      <c r="B6" s="138" t="s">
        <v>6</v>
      </c>
      <c r="C6" s="138"/>
      <c r="D6" s="138"/>
      <c r="E6" s="138" t="s">
        <v>7</v>
      </c>
      <c r="F6" s="138"/>
      <c r="G6" s="138"/>
      <c r="H6" s="147" t="s">
        <v>8</v>
      </c>
    </row>
    <row r="7" spans="1:8">
      <c r="A7" s="128"/>
      <c r="B7" s="141" t="s">
        <v>34</v>
      </c>
      <c r="C7" s="158" t="s">
        <v>35</v>
      </c>
      <c r="D7" s="142" t="s">
        <v>6</v>
      </c>
      <c r="E7" s="143" t="s">
        <v>11</v>
      </c>
      <c r="F7" s="145" t="s">
        <v>12</v>
      </c>
      <c r="G7" s="142" t="s">
        <v>7</v>
      </c>
      <c r="H7" s="147"/>
    </row>
    <row r="8" spans="1:8" ht="38.25" customHeight="1">
      <c r="A8" s="128"/>
      <c r="B8" s="142"/>
      <c r="C8" s="138"/>
      <c r="D8" s="142"/>
      <c r="E8" s="144"/>
      <c r="F8" s="146"/>
      <c r="G8" s="142"/>
      <c r="H8" s="147"/>
    </row>
    <row r="9" spans="1:8" ht="20.100000000000001" customHeight="1">
      <c r="A9" s="7" t="s">
        <v>36</v>
      </c>
      <c r="B9" s="9">
        <v>70</v>
      </c>
      <c r="C9" s="9">
        <v>94</v>
      </c>
      <c r="D9" s="9">
        <f>B9*0.5+C9*0.5</f>
        <v>82</v>
      </c>
      <c r="E9" s="13">
        <v>84</v>
      </c>
      <c r="F9" s="13">
        <v>71</v>
      </c>
      <c r="G9" s="6">
        <f t="shared" ref="G9:G51" si="0">E9*0.4+F9*0.6</f>
        <v>76.2</v>
      </c>
      <c r="H9" s="5">
        <f>D9*0.4+G9*0.6</f>
        <v>78.52000000000001</v>
      </c>
    </row>
    <row r="10" spans="1:8" ht="20.100000000000001" customHeight="1">
      <c r="A10" s="7" t="s">
        <v>37</v>
      </c>
      <c r="B10" s="9">
        <v>91.4</v>
      </c>
      <c r="C10" s="9">
        <v>99</v>
      </c>
      <c r="D10" s="9">
        <f t="shared" ref="D10:D33" si="1">B10*0.5+C10*0.5</f>
        <v>95.2</v>
      </c>
      <c r="E10" s="13">
        <v>97</v>
      </c>
      <c r="F10" s="13">
        <v>83</v>
      </c>
      <c r="G10" s="6">
        <f t="shared" si="0"/>
        <v>88.6</v>
      </c>
      <c r="H10" s="5">
        <f t="shared" ref="H10:H51" si="2">D10*0.4+G10*0.6</f>
        <v>91.240000000000009</v>
      </c>
    </row>
    <row r="11" spans="1:8" ht="20.100000000000001" customHeight="1">
      <c r="A11" s="7" t="s">
        <v>38</v>
      </c>
      <c r="B11" s="9">
        <v>71</v>
      </c>
      <c r="C11" s="9">
        <v>96</v>
      </c>
      <c r="D11" s="9">
        <f t="shared" si="1"/>
        <v>83.5</v>
      </c>
      <c r="E11" s="13">
        <v>89</v>
      </c>
      <c r="F11" s="13">
        <v>90</v>
      </c>
      <c r="G11" s="6">
        <f t="shared" si="0"/>
        <v>89.6</v>
      </c>
      <c r="H11" s="5">
        <f t="shared" si="2"/>
        <v>87.16</v>
      </c>
    </row>
    <row r="12" spans="1:8" ht="20.100000000000001" customHeight="1">
      <c r="A12" s="7" t="s">
        <v>39</v>
      </c>
      <c r="B12" s="9">
        <v>87.5</v>
      </c>
      <c r="C12" s="9">
        <v>90</v>
      </c>
      <c r="D12" s="9">
        <f t="shared" si="1"/>
        <v>88.75</v>
      </c>
      <c r="E12" s="13">
        <v>93</v>
      </c>
      <c r="F12" s="13">
        <v>76</v>
      </c>
      <c r="G12" s="6">
        <f t="shared" si="0"/>
        <v>82.800000000000011</v>
      </c>
      <c r="H12" s="5">
        <f t="shared" si="2"/>
        <v>85.18</v>
      </c>
    </row>
    <row r="13" spans="1:8" ht="20.100000000000001" customHeight="1">
      <c r="A13" s="7" t="s">
        <v>40</v>
      </c>
      <c r="B13" s="9">
        <v>81.8</v>
      </c>
      <c r="C13" s="9">
        <v>86</v>
      </c>
      <c r="D13" s="9">
        <f t="shared" si="1"/>
        <v>83.9</v>
      </c>
      <c r="E13" s="13">
        <v>89</v>
      </c>
      <c r="F13" s="13">
        <v>78</v>
      </c>
      <c r="G13" s="6">
        <f t="shared" si="0"/>
        <v>82.4</v>
      </c>
      <c r="H13" s="5">
        <f t="shared" si="2"/>
        <v>83</v>
      </c>
    </row>
    <row r="14" spans="1:8" ht="20.100000000000001" customHeight="1">
      <c r="A14" s="7" t="s">
        <v>41</v>
      </c>
      <c r="B14" s="9">
        <v>61.5</v>
      </c>
      <c r="C14" s="9">
        <v>78</v>
      </c>
      <c r="D14" s="9">
        <f t="shared" si="1"/>
        <v>69.75</v>
      </c>
      <c r="E14" s="13">
        <v>89</v>
      </c>
      <c r="F14" s="13">
        <v>72</v>
      </c>
      <c r="G14" s="6">
        <f t="shared" si="0"/>
        <v>78.8</v>
      </c>
      <c r="H14" s="5">
        <f t="shared" si="2"/>
        <v>75.179999999999993</v>
      </c>
    </row>
    <row r="15" spans="1:8" ht="20.100000000000001" customHeight="1">
      <c r="A15" s="7" t="s">
        <v>42</v>
      </c>
      <c r="B15" s="9">
        <v>73.7</v>
      </c>
      <c r="C15" s="9">
        <v>94</v>
      </c>
      <c r="D15" s="9">
        <f t="shared" si="1"/>
        <v>83.85</v>
      </c>
      <c r="E15" s="13">
        <v>92</v>
      </c>
      <c r="F15" s="13">
        <v>81</v>
      </c>
      <c r="G15" s="6">
        <f t="shared" si="0"/>
        <v>85.4</v>
      </c>
      <c r="H15" s="5">
        <f t="shared" si="2"/>
        <v>84.78</v>
      </c>
    </row>
    <row r="16" spans="1:8" ht="20.100000000000001" customHeight="1">
      <c r="A16" s="7" t="s">
        <v>43</v>
      </c>
      <c r="B16" s="9">
        <v>82.7</v>
      </c>
      <c r="C16" s="9">
        <v>93</v>
      </c>
      <c r="D16" s="9">
        <f t="shared" si="1"/>
        <v>87.85</v>
      </c>
      <c r="E16" s="13">
        <v>81</v>
      </c>
      <c r="F16" s="13">
        <v>80</v>
      </c>
      <c r="G16" s="6">
        <f t="shared" si="0"/>
        <v>80.400000000000006</v>
      </c>
      <c r="H16" s="5">
        <f t="shared" si="2"/>
        <v>83.38</v>
      </c>
    </row>
    <row r="17" spans="1:8" ht="20.100000000000001" customHeight="1">
      <c r="A17" s="7" t="s">
        <v>44</v>
      </c>
      <c r="B17" s="9">
        <v>92.6</v>
      </c>
      <c r="C17" s="9">
        <v>91</v>
      </c>
      <c r="D17" s="9">
        <f t="shared" si="1"/>
        <v>91.8</v>
      </c>
      <c r="E17" s="13">
        <v>88</v>
      </c>
      <c r="F17" s="13">
        <v>79</v>
      </c>
      <c r="G17" s="6">
        <f t="shared" si="0"/>
        <v>82.6</v>
      </c>
      <c r="H17" s="5">
        <f t="shared" si="2"/>
        <v>86.28</v>
      </c>
    </row>
    <row r="18" spans="1:8" ht="20.100000000000001" customHeight="1">
      <c r="A18" s="7" t="s">
        <v>45</v>
      </c>
      <c r="B18" s="9">
        <v>68.099999999999994</v>
      </c>
      <c r="C18" s="9">
        <v>88</v>
      </c>
      <c r="D18" s="9">
        <f t="shared" si="1"/>
        <v>78.05</v>
      </c>
      <c r="E18" s="13">
        <v>86</v>
      </c>
      <c r="F18" s="13">
        <v>84</v>
      </c>
      <c r="G18" s="6">
        <f t="shared" si="0"/>
        <v>84.8</v>
      </c>
      <c r="H18" s="5">
        <f t="shared" si="2"/>
        <v>82.1</v>
      </c>
    </row>
    <row r="19" spans="1:8" ht="20.100000000000001" customHeight="1">
      <c r="A19" s="7" t="s">
        <v>46</v>
      </c>
      <c r="B19" s="9">
        <v>67.5</v>
      </c>
      <c r="C19" s="9">
        <v>80</v>
      </c>
      <c r="D19" s="9">
        <f t="shared" si="1"/>
        <v>73.75</v>
      </c>
      <c r="E19" s="13">
        <v>90</v>
      </c>
      <c r="F19" s="13">
        <v>64</v>
      </c>
      <c r="G19" s="6">
        <f t="shared" si="0"/>
        <v>74.400000000000006</v>
      </c>
      <c r="H19" s="5">
        <f t="shared" si="2"/>
        <v>74.14</v>
      </c>
    </row>
    <row r="20" spans="1:8" ht="20.100000000000001" customHeight="1">
      <c r="A20" s="7" t="s">
        <v>47</v>
      </c>
      <c r="B20" s="9">
        <v>76.2</v>
      </c>
      <c r="C20" s="9">
        <v>85</v>
      </c>
      <c r="D20" s="9">
        <f t="shared" si="1"/>
        <v>80.599999999999994</v>
      </c>
      <c r="E20" s="13">
        <v>89</v>
      </c>
      <c r="F20" s="13">
        <v>83</v>
      </c>
      <c r="G20" s="6">
        <f t="shared" si="0"/>
        <v>85.4</v>
      </c>
      <c r="H20" s="5">
        <f t="shared" si="2"/>
        <v>83.48</v>
      </c>
    </row>
    <row r="21" spans="1:8" ht="20.100000000000001" customHeight="1">
      <c r="A21" s="7" t="s">
        <v>48</v>
      </c>
      <c r="B21" s="9">
        <v>98.3</v>
      </c>
      <c r="C21" s="9">
        <v>100</v>
      </c>
      <c r="D21" s="9">
        <f t="shared" si="1"/>
        <v>99.15</v>
      </c>
      <c r="E21" s="13">
        <v>96</v>
      </c>
      <c r="F21" s="13">
        <v>87</v>
      </c>
      <c r="G21" s="6">
        <f t="shared" si="0"/>
        <v>90.6</v>
      </c>
      <c r="H21" s="5">
        <f t="shared" si="2"/>
        <v>94.02</v>
      </c>
    </row>
    <row r="22" spans="1:8" ht="20.100000000000001" customHeight="1">
      <c r="A22" s="7" t="s">
        <v>49</v>
      </c>
      <c r="B22" s="9">
        <v>93</v>
      </c>
      <c r="C22" s="9">
        <v>91</v>
      </c>
      <c r="D22" s="9">
        <f t="shared" si="1"/>
        <v>92</v>
      </c>
      <c r="E22" s="13">
        <v>94</v>
      </c>
      <c r="F22" s="13">
        <v>95</v>
      </c>
      <c r="G22" s="6">
        <f t="shared" si="0"/>
        <v>94.6</v>
      </c>
      <c r="H22" s="5">
        <f t="shared" si="2"/>
        <v>93.56</v>
      </c>
    </row>
    <row r="23" spans="1:8" ht="20.100000000000001" customHeight="1">
      <c r="A23" s="7" t="s">
        <v>50</v>
      </c>
      <c r="B23" s="9">
        <v>67</v>
      </c>
      <c r="C23" s="9">
        <v>91</v>
      </c>
      <c r="D23" s="9">
        <f t="shared" si="1"/>
        <v>79</v>
      </c>
      <c r="E23" s="13">
        <v>89</v>
      </c>
      <c r="F23" s="13">
        <v>86</v>
      </c>
      <c r="G23" s="6">
        <f t="shared" si="0"/>
        <v>87.2</v>
      </c>
      <c r="H23" s="5">
        <f t="shared" si="2"/>
        <v>83.92</v>
      </c>
    </row>
    <row r="24" spans="1:8" ht="20.100000000000001" customHeight="1">
      <c r="A24" s="7" t="s">
        <v>51</v>
      </c>
      <c r="B24" s="9">
        <v>83.2</v>
      </c>
      <c r="C24" s="9">
        <v>94</v>
      </c>
      <c r="D24" s="9">
        <f t="shared" si="1"/>
        <v>88.6</v>
      </c>
      <c r="E24" s="13">
        <v>93</v>
      </c>
      <c r="F24" s="13">
        <v>91</v>
      </c>
      <c r="G24" s="6">
        <f t="shared" si="0"/>
        <v>91.800000000000011</v>
      </c>
      <c r="H24" s="5">
        <f t="shared" si="2"/>
        <v>90.52000000000001</v>
      </c>
    </row>
    <row r="25" spans="1:8" ht="20.100000000000001" customHeight="1">
      <c r="A25" s="7" t="s">
        <v>52</v>
      </c>
      <c r="B25" s="9">
        <v>91</v>
      </c>
      <c r="C25" s="9">
        <v>91</v>
      </c>
      <c r="D25" s="9">
        <f t="shared" si="1"/>
        <v>91</v>
      </c>
      <c r="E25" s="13">
        <v>69</v>
      </c>
      <c r="F25" s="13">
        <v>90</v>
      </c>
      <c r="G25" s="6">
        <f t="shared" si="0"/>
        <v>81.599999999999994</v>
      </c>
      <c r="H25" s="5">
        <f t="shared" si="2"/>
        <v>85.359999999999985</v>
      </c>
    </row>
    <row r="26" spans="1:8" ht="20.100000000000001" customHeight="1">
      <c r="A26" s="7" t="s">
        <v>53</v>
      </c>
      <c r="B26" s="9">
        <v>88</v>
      </c>
      <c r="C26" s="9">
        <v>97</v>
      </c>
      <c r="D26" s="9">
        <f t="shared" si="1"/>
        <v>92.5</v>
      </c>
      <c r="E26" s="13">
        <v>95</v>
      </c>
      <c r="F26" s="13">
        <v>96</v>
      </c>
      <c r="G26" s="6">
        <f t="shared" si="0"/>
        <v>95.6</v>
      </c>
      <c r="H26" s="5">
        <f t="shared" si="2"/>
        <v>94.359999999999985</v>
      </c>
    </row>
    <row r="27" spans="1:8" ht="20.100000000000001" customHeight="1">
      <c r="A27" s="7" t="s">
        <v>54</v>
      </c>
      <c r="B27" s="9">
        <v>83.1</v>
      </c>
      <c r="C27" s="9">
        <v>91</v>
      </c>
      <c r="D27" s="9">
        <f t="shared" si="1"/>
        <v>87.05</v>
      </c>
      <c r="E27" s="13">
        <v>93</v>
      </c>
      <c r="F27" s="13">
        <v>95</v>
      </c>
      <c r="G27" s="6">
        <f t="shared" si="0"/>
        <v>94.2</v>
      </c>
      <c r="H27" s="5">
        <f t="shared" si="2"/>
        <v>91.34</v>
      </c>
    </row>
    <row r="28" spans="1:8" ht="20.100000000000001" customHeight="1">
      <c r="A28" s="7" t="s">
        <v>55</v>
      </c>
      <c r="B28" s="9">
        <v>92.6</v>
      </c>
      <c r="C28" s="9">
        <v>90</v>
      </c>
      <c r="D28" s="9">
        <f t="shared" si="1"/>
        <v>91.3</v>
      </c>
      <c r="E28" s="13">
        <v>86</v>
      </c>
      <c r="F28" s="13">
        <v>97</v>
      </c>
      <c r="G28" s="6">
        <f t="shared" si="0"/>
        <v>92.6</v>
      </c>
      <c r="H28" s="5">
        <f t="shared" si="2"/>
        <v>92.08</v>
      </c>
    </row>
    <row r="29" spans="1:8" ht="20.100000000000001" customHeight="1">
      <c r="A29" s="7" t="s">
        <v>56</v>
      </c>
      <c r="B29" s="9">
        <v>92.5</v>
      </c>
      <c r="C29" s="9">
        <v>90</v>
      </c>
      <c r="D29" s="9">
        <f t="shared" si="1"/>
        <v>91.25</v>
      </c>
      <c r="E29" s="13">
        <v>93</v>
      </c>
      <c r="F29" s="13">
        <v>95</v>
      </c>
      <c r="G29" s="6">
        <f t="shared" si="0"/>
        <v>94.2</v>
      </c>
      <c r="H29" s="5">
        <f t="shared" si="2"/>
        <v>93.02000000000001</v>
      </c>
    </row>
    <row r="30" spans="1:8" ht="20.100000000000001" customHeight="1">
      <c r="A30" s="7" t="s">
        <v>57</v>
      </c>
      <c r="B30" s="9">
        <v>68.5</v>
      </c>
      <c r="C30" s="9"/>
      <c r="D30" s="9">
        <f t="shared" si="1"/>
        <v>34.25</v>
      </c>
      <c r="E30" s="13">
        <v>86</v>
      </c>
      <c r="F30" s="13">
        <v>93</v>
      </c>
      <c r="G30" s="6">
        <f t="shared" si="0"/>
        <v>90.199999999999989</v>
      </c>
      <c r="H30" s="5">
        <f t="shared" si="2"/>
        <v>67.819999999999993</v>
      </c>
    </row>
    <row r="31" spans="1:8" ht="20.100000000000001" customHeight="1">
      <c r="A31" s="7" t="s">
        <v>58</v>
      </c>
      <c r="B31" s="9">
        <v>66.5</v>
      </c>
      <c r="C31" s="9">
        <v>95</v>
      </c>
      <c r="D31" s="9">
        <f t="shared" si="1"/>
        <v>80.75</v>
      </c>
      <c r="E31" s="13">
        <v>92</v>
      </c>
      <c r="F31" s="13">
        <v>88</v>
      </c>
      <c r="G31" s="6">
        <f t="shared" si="0"/>
        <v>89.6</v>
      </c>
      <c r="H31" s="5">
        <f t="shared" si="2"/>
        <v>86.06</v>
      </c>
    </row>
    <row r="32" spans="1:8" ht="20.100000000000001" customHeight="1">
      <c r="A32" s="7" t="s">
        <v>59</v>
      </c>
      <c r="B32" s="9">
        <v>71</v>
      </c>
      <c r="C32" s="9">
        <v>88</v>
      </c>
      <c r="D32" s="9">
        <f t="shared" si="1"/>
        <v>79.5</v>
      </c>
      <c r="E32" s="13">
        <v>91</v>
      </c>
      <c r="F32" s="13">
        <v>88</v>
      </c>
      <c r="G32" s="6">
        <f t="shared" si="0"/>
        <v>89.199999999999989</v>
      </c>
      <c r="H32" s="5">
        <f t="shared" si="2"/>
        <v>85.32</v>
      </c>
    </row>
    <row r="33" spans="1:8" ht="20.100000000000001" customHeight="1">
      <c r="A33" s="7" t="s">
        <v>60</v>
      </c>
      <c r="B33" s="9">
        <v>68.900000000000006</v>
      </c>
      <c r="C33" s="9">
        <v>88</v>
      </c>
      <c r="D33" s="9">
        <f t="shared" si="1"/>
        <v>78.45</v>
      </c>
      <c r="E33" s="13">
        <v>90</v>
      </c>
      <c r="F33" s="13">
        <v>90</v>
      </c>
      <c r="G33" s="6">
        <f t="shared" si="0"/>
        <v>90</v>
      </c>
      <c r="H33" s="5">
        <f t="shared" si="2"/>
        <v>85.38</v>
      </c>
    </row>
    <row r="34" spans="1:8" ht="20.100000000000001" customHeight="1">
      <c r="A34" s="7" t="s">
        <v>61</v>
      </c>
      <c r="B34" s="9">
        <v>77.8</v>
      </c>
      <c r="C34" s="9">
        <v>86</v>
      </c>
      <c r="D34" s="9">
        <f t="shared" ref="D34:D59" si="3">B34*0.5+C34*0.5</f>
        <v>81.900000000000006</v>
      </c>
      <c r="E34" s="14">
        <v>83</v>
      </c>
      <c r="F34" s="14">
        <v>67</v>
      </c>
      <c r="G34" s="6">
        <f t="shared" si="0"/>
        <v>73.400000000000006</v>
      </c>
      <c r="H34" s="5">
        <f t="shared" si="2"/>
        <v>76.800000000000011</v>
      </c>
    </row>
    <row r="35" spans="1:8" ht="20.100000000000001" customHeight="1">
      <c r="A35" s="7" t="s">
        <v>62</v>
      </c>
      <c r="B35" s="9">
        <v>70.400000000000006</v>
      </c>
      <c r="C35" s="9">
        <v>88</v>
      </c>
      <c r="D35" s="9">
        <f t="shared" si="3"/>
        <v>79.2</v>
      </c>
      <c r="E35" s="14">
        <v>88</v>
      </c>
      <c r="F35" s="14">
        <v>82</v>
      </c>
      <c r="G35" s="6">
        <f t="shared" si="0"/>
        <v>84.4</v>
      </c>
      <c r="H35" s="5">
        <f t="shared" si="2"/>
        <v>82.320000000000007</v>
      </c>
    </row>
    <row r="36" spans="1:8" ht="20.100000000000001" customHeight="1">
      <c r="A36" s="7" t="s">
        <v>63</v>
      </c>
      <c r="B36" s="9">
        <v>63.5</v>
      </c>
      <c r="C36" s="9">
        <v>83</v>
      </c>
      <c r="D36" s="9">
        <f t="shared" si="3"/>
        <v>73.25</v>
      </c>
      <c r="E36" s="14">
        <v>57</v>
      </c>
      <c r="F36" s="14">
        <v>77</v>
      </c>
      <c r="G36" s="6">
        <f t="shared" si="0"/>
        <v>69</v>
      </c>
      <c r="H36" s="5">
        <f t="shared" si="2"/>
        <v>70.7</v>
      </c>
    </row>
    <row r="37" spans="1:8" ht="20.100000000000001" customHeight="1">
      <c r="A37" s="7" t="s">
        <v>64</v>
      </c>
      <c r="B37" s="9">
        <v>57.6</v>
      </c>
      <c r="C37" s="9">
        <v>82</v>
      </c>
      <c r="D37" s="9">
        <f t="shared" si="3"/>
        <v>69.8</v>
      </c>
      <c r="E37" s="14">
        <v>85</v>
      </c>
      <c r="F37" s="14">
        <v>80</v>
      </c>
      <c r="G37" s="6">
        <f t="shared" si="0"/>
        <v>82</v>
      </c>
      <c r="H37" s="5">
        <f t="shared" si="2"/>
        <v>77.12</v>
      </c>
    </row>
    <row r="38" spans="1:8" ht="20.100000000000001" customHeight="1">
      <c r="A38" s="7" t="s">
        <v>65</v>
      </c>
      <c r="B38" s="9">
        <v>81.8</v>
      </c>
      <c r="C38" s="9">
        <v>89</v>
      </c>
      <c r="D38" s="9">
        <f t="shared" si="3"/>
        <v>85.4</v>
      </c>
      <c r="E38" s="15">
        <v>94</v>
      </c>
      <c r="F38" s="14">
        <v>94</v>
      </c>
      <c r="G38" s="6">
        <f t="shared" si="0"/>
        <v>94</v>
      </c>
      <c r="H38" s="5">
        <f t="shared" si="2"/>
        <v>90.56</v>
      </c>
    </row>
    <row r="39" spans="1:8" ht="20.100000000000001" customHeight="1">
      <c r="A39" s="7" t="s">
        <v>66</v>
      </c>
      <c r="B39" s="9">
        <v>90</v>
      </c>
      <c r="C39" s="9">
        <v>92.6</v>
      </c>
      <c r="D39" s="9">
        <f t="shared" si="3"/>
        <v>91.3</v>
      </c>
      <c r="E39" s="14">
        <v>95</v>
      </c>
      <c r="F39" s="14">
        <v>97</v>
      </c>
      <c r="G39" s="6">
        <f t="shared" si="0"/>
        <v>96.199999999999989</v>
      </c>
      <c r="H39" s="5">
        <f t="shared" si="2"/>
        <v>94.24</v>
      </c>
    </row>
    <row r="40" spans="1:8" ht="20.100000000000001" customHeight="1">
      <c r="A40" s="7" t="s">
        <v>67</v>
      </c>
      <c r="B40" s="9">
        <v>76</v>
      </c>
      <c r="C40" s="9">
        <v>76.2</v>
      </c>
      <c r="D40" s="9">
        <f t="shared" si="3"/>
        <v>76.099999999999994</v>
      </c>
      <c r="E40" s="14">
        <v>95</v>
      </c>
      <c r="F40" s="14">
        <v>82</v>
      </c>
      <c r="G40" s="6">
        <f t="shared" si="0"/>
        <v>87.199999999999989</v>
      </c>
      <c r="H40" s="5">
        <f t="shared" si="2"/>
        <v>82.759999999999991</v>
      </c>
    </row>
    <row r="41" spans="1:8" ht="20.100000000000001" customHeight="1">
      <c r="A41" s="7" t="s">
        <v>68</v>
      </c>
      <c r="B41" s="9">
        <v>84.8</v>
      </c>
      <c r="C41" s="9">
        <v>83</v>
      </c>
      <c r="D41" s="9">
        <f t="shared" si="3"/>
        <v>83.9</v>
      </c>
      <c r="E41" s="14">
        <v>96</v>
      </c>
      <c r="F41" s="14">
        <v>97</v>
      </c>
      <c r="G41" s="6">
        <f t="shared" si="0"/>
        <v>96.6</v>
      </c>
      <c r="H41" s="5">
        <f t="shared" si="2"/>
        <v>91.52</v>
      </c>
    </row>
    <row r="42" spans="1:8" ht="20.100000000000001" customHeight="1">
      <c r="A42" s="7" t="s">
        <v>69</v>
      </c>
      <c r="B42" s="9">
        <v>72.599999999999994</v>
      </c>
      <c r="C42" s="9">
        <v>77</v>
      </c>
      <c r="D42" s="9">
        <f t="shared" si="3"/>
        <v>74.8</v>
      </c>
      <c r="E42" s="14">
        <v>89</v>
      </c>
      <c r="F42" s="14">
        <v>83</v>
      </c>
      <c r="G42" s="6">
        <f t="shared" si="0"/>
        <v>85.4</v>
      </c>
      <c r="H42" s="5">
        <f t="shared" si="2"/>
        <v>81.16</v>
      </c>
    </row>
    <row r="43" spans="1:8" ht="20.100000000000001" customHeight="1">
      <c r="A43" s="7" t="s">
        <v>70</v>
      </c>
      <c r="B43" s="9">
        <v>60.2</v>
      </c>
      <c r="C43" s="9">
        <v>72</v>
      </c>
      <c r="D43" s="9">
        <f t="shared" si="3"/>
        <v>66.099999999999994</v>
      </c>
      <c r="E43" s="14">
        <v>92</v>
      </c>
      <c r="F43" s="14">
        <v>75</v>
      </c>
      <c r="G43" s="6">
        <f t="shared" si="0"/>
        <v>81.800000000000011</v>
      </c>
      <c r="H43" s="5">
        <f t="shared" si="2"/>
        <v>75.52000000000001</v>
      </c>
    </row>
    <row r="44" spans="1:8" ht="20.100000000000001" customHeight="1">
      <c r="A44" s="7" t="s">
        <v>71</v>
      </c>
      <c r="B44" s="9">
        <v>90</v>
      </c>
      <c r="C44" s="9">
        <v>94.8</v>
      </c>
      <c r="D44" s="9">
        <f t="shared" si="3"/>
        <v>92.4</v>
      </c>
      <c r="E44" s="14">
        <v>97</v>
      </c>
      <c r="F44" s="14">
        <v>87</v>
      </c>
      <c r="G44" s="6">
        <f t="shared" si="0"/>
        <v>91</v>
      </c>
      <c r="H44" s="5">
        <f t="shared" si="2"/>
        <v>91.56</v>
      </c>
    </row>
    <row r="45" spans="1:8" ht="20.100000000000001" customHeight="1">
      <c r="A45" s="7" t="s">
        <v>72</v>
      </c>
      <c r="B45" s="9">
        <v>93.3</v>
      </c>
      <c r="C45" s="9">
        <v>96</v>
      </c>
      <c r="D45" s="9">
        <f t="shared" si="3"/>
        <v>94.65</v>
      </c>
      <c r="E45" s="14">
        <v>95</v>
      </c>
      <c r="F45" s="14">
        <v>88</v>
      </c>
      <c r="G45" s="6">
        <f t="shared" si="0"/>
        <v>90.8</v>
      </c>
      <c r="H45" s="5">
        <f t="shared" si="2"/>
        <v>92.34</v>
      </c>
    </row>
    <row r="46" spans="1:8" ht="20.100000000000001" customHeight="1">
      <c r="A46" s="7" t="s">
        <v>73</v>
      </c>
      <c r="B46" s="9">
        <v>93.4</v>
      </c>
      <c r="C46" s="9">
        <v>87.2</v>
      </c>
      <c r="D46" s="9">
        <f t="shared" si="3"/>
        <v>90.300000000000011</v>
      </c>
      <c r="E46" s="14">
        <v>95</v>
      </c>
      <c r="F46" s="14">
        <v>92</v>
      </c>
      <c r="G46" s="6">
        <f t="shared" si="0"/>
        <v>93.199999999999989</v>
      </c>
      <c r="H46" s="5">
        <f t="shared" si="2"/>
        <v>92.039999999999992</v>
      </c>
    </row>
    <row r="47" spans="1:8" ht="20.100000000000001" customHeight="1">
      <c r="A47" s="7" t="s">
        <v>74</v>
      </c>
      <c r="B47" s="9">
        <v>34</v>
      </c>
      <c r="C47" s="9">
        <v>73</v>
      </c>
      <c r="D47" s="9">
        <f t="shared" si="3"/>
        <v>53.5</v>
      </c>
      <c r="E47" s="14">
        <v>84</v>
      </c>
      <c r="F47" s="14">
        <v>66</v>
      </c>
      <c r="G47" s="6">
        <f t="shared" si="0"/>
        <v>73.2</v>
      </c>
      <c r="H47" s="5">
        <f t="shared" si="2"/>
        <v>65.320000000000007</v>
      </c>
    </row>
    <row r="48" spans="1:8" ht="20.100000000000001" customHeight="1">
      <c r="A48" s="7" t="s">
        <v>75</v>
      </c>
      <c r="B48" s="9">
        <v>94.5</v>
      </c>
      <c r="C48" s="9">
        <v>92</v>
      </c>
      <c r="D48" s="9">
        <f t="shared" si="3"/>
        <v>93.25</v>
      </c>
      <c r="E48" s="14">
        <v>94</v>
      </c>
      <c r="F48" s="14">
        <v>97</v>
      </c>
      <c r="G48" s="6">
        <f t="shared" si="0"/>
        <v>95.8</v>
      </c>
      <c r="H48" s="5">
        <f t="shared" si="2"/>
        <v>94.78</v>
      </c>
    </row>
    <row r="49" spans="1:8" ht="20.100000000000001" customHeight="1">
      <c r="A49" s="7" t="s">
        <v>76</v>
      </c>
      <c r="B49" s="9">
        <v>77</v>
      </c>
      <c r="C49" s="9">
        <v>67</v>
      </c>
      <c r="D49" s="9">
        <f t="shared" si="3"/>
        <v>72</v>
      </c>
      <c r="E49" s="14">
        <v>89</v>
      </c>
      <c r="F49" s="14">
        <v>67</v>
      </c>
      <c r="G49" s="6">
        <f t="shared" si="0"/>
        <v>75.8</v>
      </c>
      <c r="H49" s="5">
        <f t="shared" si="2"/>
        <v>74.28</v>
      </c>
    </row>
    <row r="50" spans="1:8" ht="20.100000000000001" customHeight="1">
      <c r="A50" s="7" t="s">
        <v>77</v>
      </c>
      <c r="B50" s="9">
        <v>79.099999999999994</v>
      </c>
      <c r="C50" s="9">
        <v>73.599999999999994</v>
      </c>
      <c r="D50" s="9">
        <f t="shared" si="3"/>
        <v>76.349999999999994</v>
      </c>
      <c r="E50" s="14">
        <v>94</v>
      </c>
      <c r="F50" s="14">
        <v>79</v>
      </c>
      <c r="G50" s="6">
        <f t="shared" si="0"/>
        <v>85</v>
      </c>
      <c r="H50" s="5">
        <f t="shared" si="2"/>
        <v>81.539999999999992</v>
      </c>
    </row>
    <row r="51" spans="1:8" ht="20.100000000000001" customHeight="1">
      <c r="A51" s="7" t="s">
        <v>78</v>
      </c>
      <c r="B51" s="9">
        <v>77.7</v>
      </c>
      <c r="C51" s="9">
        <v>92.8</v>
      </c>
      <c r="D51" s="9">
        <f t="shared" si="3"/>
        <v>85.25</v>
      </c>
      <c r="E51" s="13">
        <v>70</v>
      </c>
      <c r="F51" s="13">
        <v>88</v>
      </c>
      <c r="G51" s="6">
        <f t="shared" si="0"/>
        <v>80.8</v>
      </c>
      <c r="H51" s="5">
        <f t="shared" si="2"/>
        <v>82.58</v>
      </c>
    </row>
    <row r="52" spans="1:8" ht="20.100000000000001" customHeight="1">
      <c r="A52" s="7" t="s">
        <v>79</v>
      </c>
      <c r="B52" s="9">
        <v>78.8</v>
      </c>
      <c r="C52" s="9">
        <v>75.599999999999994</v>
      </c>
      <c r="D52" s="9">
        <f t="shared" si="3"/>
        <v>77.199999999999989</v>
      </c>
      <c r="E52" s="13">
        <v>80</v>
      </c>
      <c r="F52" s="13">
        <v>80</v>
      </c>
      <c r="G52" s="6">
        <f t="shared" ref="G52:G58" si="4">E52*0.4+F52*0.6</f>
        <v>80</v>
      </c>
      <c r="H52" s="5">
        <f t="shared" ref="H52:H59" si="5">D52*0.4+G52*0.6</f>
        <v>78.88</v>
      </c>
    </row>
    <row r="53" spans="1:8" ht="20.100000000000001" customHeight="1">
      <c r="A53" s="7" t="s">
        <v>80</v>
      </c>
      <c r="B53" s="9">
        <v>96</v>
      </c>
      <c r="C53" s="9">
        <v>93</v>
      </c>
      <c r="D53" s="9">
        <f t="shared" si="3"/>
        <v>94.5</v>
      </c>
      <c r="E53" s="13">
        <v>94</v>
      </c>
      <c r="F53" s="13">
        <v>98</v>
      </c>
      <c r="G53" s="6">
        <f t="shared" si="4"/>
        <v>96.4</v>
      </c>
      <c r="H53" s="5">
        <f t="shared" si="5"/>
        <v>95.640000000000015</v>
      </c>
    </row>
    <row r="54" spans="1:8" ht="20.100000000000001" customHeight="1">
      <c r="A54" s="7" t="s">
        <v>81</v>
      </c>
      <c r="B54" s="16">
        <v>60</v>
      </c>
      <c r="C54" s="16">
        <v>60</v>
      </c>
      <c r="D54" s="9">
        <f t="shared" si="3"/>
        <v>60</v>
      </c>
      <c r="E54" s="13">
        <v>41</v>
      </c>
      <c r="F54" s="13">
        <v>0</v>
      </c>
      <c r="G54" s="6">
        <f t="shared" si="4"/>
        <v>16.400000000000002</v>
      </c>
      <c r="H54" s="22">
        <f t="shared" si="5"/>
        <v>33.840000000000003</v>
      </c>
    </row>
    <row r="55" spans="1:8" ht="20.100000000000001" customHeight="1">
      <c r="A55" s="7" t="s">
        <v>82</v>
      </c>
      <c r="B55" s="9">
        <v>99</v>
      </c>
      <c r="C55" s="9">
        <v>92</v>
      </c>
      <c r="D55" s="9">
        <f t="shared" si="3"/>
        <v>95.5</v>
      </c>
      <c r="E55" s="13">
        <v>94</v>
      </c>
      <c r="F55" s="13">
        <v>96</v>
      </c>
      <c r="G55" s="6">
        <f>E55*0.4+F55*0.6</f>
        <v>95.199999999999989</v>
      </c>
      <c r="H55" s="5">
        <f t="shared" si="5"/>
        <v>95.32</v>
      </c>
    </row>
    <row r="56" spans="1:8" ht="20.100000000000001" customHeight="1">
      <c r="A56" s="7" t="s">
        <v>83</v>
      </c>
      <c r="B56" s="9">
        <v>79.5</v>
      </c>
      <c r="C56" s="9">
        <v>87.2</v>
      </c>
      <c r="D56" s="9">
        <f t="shared" si="3"/>
        <v>83.35</v>
      </c>
      <c r="E56" s="13">
        <v>93</v>
      </c>
      <c r="F56" s="13">
        <v>98</v>
      </c>
      <c r="G56" s="6">
        <f t="shared" si="4"/>
        <v>96</v>
      </c>
      <c r="H56" s="5">
        <f t="shared" si="5"/>
        <v>90.94</v>
      </c>
    </row>
    <row r="57" spans="1:8" ht="20.100000000000001" customHeight="1">
      <c r="A57" s="7" t="s">
        <v>84</v>
      </c>
      <c r="B57" s="9">
        <v>86</v>
      </c>
      <c r="C57" s="9">
        <v>94</v>
      </c>
      <c r="D57" s="9">
        <f t="shared" si="3"/>
        <v>90</v>
      </c>
      <c r="E57" s="13">
        <v>92</v>
      </c>
      <c r="F57" s="13">
        <v>91</v>
      </c>
      <c r="G57" s="6">
        <f t="shared" si="4"/>
        <v>91.4</v>
      </c>
      <c r="H57" s="5">
        <f t="shared" si="5"/>
        <v>90.84</v>
      </c>
    </row>
    <row r="58" spans="1:8" ht="20.100000000000001" customHeight="1">
      <c r="A58" s="7" t="s">
        <v>85</v>
      </c>
      <c r="B58" s="9">
        <v>93.4</v>
      </c>
      <c r="C58" s="9">
        <v>98</v>
      </c>
      <c r="D58" s="9">
        <f t="shared" si="3"/>
        <v>95.7</v>
      </c>
      <c r="E58" s="13">
        <v>93</v>
      </c>
      <c r="F58" s="13">
        <v>95</v>
      </c>
      <c r="G58" s="6">
        <f t="shared" si="4"/>
        <v>94.2</v>
      </c>
      <c r="H58" s="5">
        <f t="shared" si="5"/>
        <v>94.800000000000011</v>
      </c>
    </row>
    <row r="59" spans="1:8" ht="20.100000000000001" customHeight="1">
      <c r="A59" s="7" t="s">
        <v>86</v>
      </c>
      <c r="B59" s="16">
        <v>60.1</v>
      </c>
      <c r="C59" s="16">
        <v>47</v>
      </c>
      <c r="D59" s="9">
        <f t="shared" si="3"/>
        <v>53.55</v>
      </c>
      <c r="E59" s="13" t="s">
        <v>539</v>
      </c>
      <c r="F59" s="13" t="s">
        <v>539</v>
      </c>
      <c r="G59" s="6">
        <v>0</v>
      </c>
      <c r="H59" s="22">
        <f t="shared" si="5"/>
        <v>21.42</v>
      </c>
    </row>
    <row r="60" spans="1:8" ht="14.25" customHeight="1">
      <c r="A60" s="148" t="s">
        <v>87</v>
      </c>
      <c r="B60" s="149"/>
      <c r="C60" s="152"/>
      <c r="D60" s="153"/>
      <c r="E60" s="153"/>
      <c r="F60" s="153"/>
      <c r="G60" s="153"/>
      <c r="H60" s="154"/>
    </row>
    <row r="61" spans="1:8" ht="28.5" customHeight="1">
      <c r="A61" s="150"/>
      <c r="B61" s="151"/>
      <c r="C61" s="155"/>
      <c r="D61" s="156"/>
      <c r="E61" s="156"/>
      <c r="F61" s="156"/>
      <c r="G61" s="156"/>
      <c r="H61" s="157"/>
    </row>
    <row r="62" spans="1:8" ht="26.25" customHeight="1">
      <c r="A62" s="12" t="s">
        <v>29</v>
      </c>
    </row>
    <row r="63" spans="1:8" ht="26.25" customHeight="1">
      <c r="A63" s="12" t="s">
        <v>30</v>
      </c>
    </row>
    <row r="64" spans="1:8" ht="26.25" customHeight="1">
      <c r="A64" s="12" t="s">
        <v>31</v>
      </c>
    </row>
    <row r="65" spans="1:1" ht="26.25" customHeight="1">
      <c r="A65" s="12" t="s">
        <v>32</v>
      </c>
    </row>
  </sheetData>
  <sheetProtection formatCells="0" formatColumns="0" formatRows="0" insertColumns="0" insertRows="0" insertHyperlinks="0" deleteColumns="0" deleteRows="0" sort="0" autoFilter="0" pivotTables="0"/>
  <autoFilter ref="A8:H65" xr:uid="{00000000-0009-0000-0000-000001000000}"/>
  <mergeCells count="16">
    <mergeCell ref="A60:B61"/>
    <mergeCell ref="C60:H61"/>
    <mergeCell ref="A2:H2"/>
    <mergeCell ref="A3:H3"/>
    <mergeCell ref="A4:H4"/>
    <mergeCell ref="A5:H5"/>
    <mergeCell ref="B6:D6"/>
    <mergeCell ref="E6:G6"/>
    <mergeCell ref="A6:A8"/>
    <mergeCell ref="B7:B8"/>
    <mergeCell ref="C7:C8"/>
    <mergeCell ref="D7:D8"/>
    <mergeCell ref="E7:E8"/>
    <mergeCell ref="F7:F8"/>
    <mergeCell ref="G7:G8"/>
    <mergeCell ref="H6:H8"/>
  </mergeCells>
  <phoneticPr fontId="17" type="noConversion"/>
  <printOptions horizontalCentered="1"/>
  <pageMargins left="0.70866141732283505" right="0.70866141732283505" top="0.74803149606299202" bottom="1.2204724409448799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031C-D0BD-4BF6-88D0-D921B1A64BCD}">
  <dimension ref="A1:I45"/>
  <sheetViews>
    <sheetView workbookViewId="0">
      <selection activeCell="F45" sqref="F45"/>
    </sheetView>
  </sheetViews>
  <sheetFormatPr defaultRowHeight="13.5"/>
  <sheetData>
    <row r="1" spans="1:9" ht="18.75">
      <c r="A1" s="134" t="s">
        <v>1</v>
      </c>
      <c r="B1" s="134"/>
      <c r="C1" s="134"/>
      <c r="D1" s="134"/>
      <c r="E1" s="134"/>
      <c r="F1" s="134"/>
      <c r="G1" s="134"/>
      <c r="H1" s="134"/>
      <c r="I1" s="134"/>
    </row>
    <row r="2" spans="1:9" ht="18.75">
      <c r="A2" s="134" t="s">
        <v>2</v>
      </c>
      <c r="B2" s="134"/>
      <c r="C2" s="134"/>
      <c r="D2" s="134"/>
      <c r="E2" s="134"/>
      <c r="F2" s="134"/>
      <c r="G2" s="134"/>
      <c r="H2" s="134"/>
      <c r="I2" s="134"/>
    </row>
    <row r="3" spans="1:9" ht="18.75">
      <c r="A3" s="134" t="s">
        <v>504</v>
      </c>
      <c r="B3" s="134"/>
      <c r="C3" s="134"/>
      <c r="D3" s="134"/>
      <c r="E3" s="134"/>
      <c r="F3" s="134"/>
      <c r="G3" s="134"/>
      <c r="H3" s="134"/>
      <c r="I3" s="134"/>
    </row>
    <row r="4" spans="1:9">
      <c r="B4" s="136" t="s">
        <v>505</v>
      </c>
      <c r="C4" s="136"/>
      <c r="D4" s="136"/>
      <c r="E4" s="136"/>
      <c r="F4" s="136"/>
      <c r="G4" s="136"/>
      <c r="H4" s="136"/>
      <c r="I4" s="136"/>
    </row>
    <row r="5" spans="1:9" ht="14.25" customHeight="1">
      <c r="A5" s="159" t="s">
        <v>195</v>
      </c>
      <c r="B5" s="162" t="s">
        <v>5</v>
      </c>
      <c r="C5" s="141" t="s">
        <v>6</v>
      </c>
      <c r="D5" s="141"/>
      <c r="E5" s="141"/>
      <c r="F5" s="141" t="s">
        <v>7</v>
      </c>
      <c r="G5" s="141"/>
      <c r="H5" s="141"/>
      <c r="I5" s="139" t="s">
        <v>8</v>
      </c>
    </row>
    <row r="6" spans="1:9" ht="13.5" customHeight="1">
      <c r="A6" s="160"/>
      <c r="B6" s="162"/>
      <c r="C6" s="141" t="s">
        <v>506</v>
      </c>
      <c r="D6" s="141" t="s">
        <v>507</v>
      </c>
      <c r="E6" s="141" t="s">
        <v>6</v>
      </c>
      <c r="F6" s="162" t="s">
        <v>11</v>
      </c>
      <c r="G6" s="141" t="s">
        <v>12</v>
      </c>
      <c r="H6" s="141" t="s">
        <v>7</v>
      </c>
      <c r="I6" s="139"/>
    </row>
    <row r="7" spans="1:9" ht="13.5" customHeight="1">
      <c r="A7" s="161"/>
      <c r="B7" s="162"/>
      <c r="C7" s="141"/>
      <c r="D7" s="141"/>
      <c r="E7" s="141"/>
      <c r="F7" s="162"/>
      <c r="G7" s="141"/>
      <c r="H7" s="141"/>
      <c r="I7" s="139"/>
    </row>
    <row r="8" spans="1:9" ht="14.25">
      <c r="A8" s="93">
        <v>1</v>
      </c>
      <c r="B8" s="93" t="s">
        <v>508</v>
      </c>
      <c r="C8" s="51">
        <v>94</v>
      </c>
      <c r="D8" s="51">
        <v>93</v>
      </c>
      <c r="E8" s="51">
        <v>93.5</v>
      </c>
      <c r="F8" s="94">
        <v>98</v>
      </c>
      <c r="G8" s="94">
        <v>90</v>
      </c>
      <c r="H8" s="94">
        <v>93.2</v>
      </c>
      <c r="I8" s="95">
        <v>93.32</v>
      </c>
    </row>
    <row r="9" spans="1:9" ht="14.25">
      <c r="A9" s="93">
        <v>2</v>
      </c>
      <c r="B9" s="93" t="s">
        <v>509</v>
      </c>
      <c r="C9" s="51">
        <v>85</v>
      </c>
      <c r="D9" s="51">
        <v>90</v>
      </c>
      <c r="E9" s="51">
        <v>87.5</v>
      </c>
      <c r="F9" s="94">
        <v>62</v>
      </c>
      <c r="G9" s="94">
        <v>80</v>
      </c>
      <c r="H9" s="94">
        <v>72.8</v>
      </c>
      <c r="I9" s="95">
        <v>78.680000000000007</v>
      </c>
    </row>
    <row r="10" spans="1:9" ht="14.25">
      <c r="A10" s="93">
        <v>3</v>
      </c>
      <c r="B10" s="93" t="s">
        <v>510</v>
      </c>
      <c r="C10" s="51">
        <v>98</v>
      </c>
      <c r="D10" s="51">
        <v>96</v>
      </c>
      <c r="E10" s="51">
        <v>97</v>
      </c>
      <c r="F10" s="94">
        <v>95</v>
      </c>
      <c r="G10" s="94">
        <v>91</v>
      </c>
      <c r="H10" s="94">
        <v>92.6</v>
      </c>
      <c r="I10" s="95">
        <v>94.36</v>
      </c>
    </row>
    <row r="11" spans="1:9" ht="14.25">
      <c r="A11" s="93">
        <v>4</v>
      </c>
      <c r="B11" s="93" t="s">
        <v>511</v>
      </c>
      <c r="C11" s="51">
        <v>95</v>
      </c>
      <c r="D11" s="51">
        <v>93</v>
      </c>
      <c r="E11" s="51">
        <v>94</v>
      </c>
      <c r="F11" s="94">
        <v>87</v>
      </c>
      <c r="G11" s="94">
        <v>81</v>
      </c>
      <c r="H11" s="94">
        <v>83.4</v>
      </c>
      <c r="I11" s="95">
        <v>87.64</v>
      </c>
    </row>
    <row r="12" spans="1:9" ht="14.25">
      <c r="A12" s="93">
        <v>5</v>
      </c>
      <c r="B12" s="93" t="s">
        <v>512</v>
      </c>
      <c r="C12" s="51">
        <v>79</v>
      </c>
      <c r="D12" s="51">
        <v>60</v>
      </c>
      <c r="E12" s="51">
        <v>69.5</v>
      </c>
      <c r="F12" s="94">
        <v>87</v>
      </c>
      <c r="G12" s="94">
        <v>87</v>
      </c>
      <c r="H12" s="94">
        <v>87</v>
      </c>
      <c r="I12" s="95">
        <v>80</v>
      </c>
    </row>
    <row r="13" spans="1:9" ht="14.25">
      <c r="A13" s="93">
        <v>6</v>
      </c>
      <c r="B13" s="93" t="s">
        <v>513</v>
      </c>
      <c r="C13" s="51">
        <v>89</v>
      </c>
      <c r="D13" s="51">
        <v>90</v>
      </c>
      <c r="E13" s="51">
        <v>89.5</v>
      </c>
      <c r="F13" s="94">
        <v>71</v>
      </c>
      <c r="G13" s="94">
        <v>90</v>
      </c>
      <c r="H13" s="94">
        <v>82.4</v>
      </c>
      <c r="I13" s="95">
        <v>85.24</v>
      </c>
    </row>
    <row r="14" spans="1:9" ht="14.25">
      <c r="A14" s="93">
        <v>7</v>
      </c>
      <c r="B14" s="93" t="s">
        <v>514</v>
      </c>
      <c r="C14" s="51">
        <v>95</v>
      </c>
      <c r="D14" s="51">
        <v>94</v>
      </c>
      <c r="E14" s="51">
        <v>94.5</v>
      </c>
      <c r="F14" s="94">
        <v>98</v>
      </c>
      <c r="G14" s="94">
        <v>90</v>
      </c>
      <c r="H14" s="94">
        <v>93.2</v>
      </c>
      <c r="I14" s="95">
        <v>93.72</v>
      </c>
    </row>
    <row r="15" spans="1:9" ht="14.25">
      <c r="A15" s="93">
        <v>8</v>
      </c>
      <c r="B15" s="93" t="s">
        <v>515</v>
      </c>
      <c r="C15" s="51">
        <v>91</v>
      </c>
      <c r="D15" s="51">
        <v>90</v>
      </c>
      <c r="E15" s="51">
        <v>90.5</v>
      </c>
      <c r="F15" s="94">
        <v>64</v>
      </c>
      <c r="G15" s="94">
        <v>80</v>
      </c>
      <c r="H15" s="94">
        <v>73.599999999999994</v>
      </c>
      <c r="I15" s="95">
        <v>80.36</v>
      </c>
    </row>
    <row r="16" spans="1:9" ht="14.25">
      <c r="A16" s="93">
        <v>9</v>
      </c>
      <c r="B16" s="93" t="s">
        <v>516</v>
      </c>
      <c r="C16" s="51">
        <v>86</v>
      </c>
      <c r="D16" s="51">
        <v>94</v>
      </c>
      <c r="E16" s="51">
        <v>90</v>
      </c>
      <c r="F16" s="94">
        <v>78</v>
      </c>
      <c r="G16" s="94">
        <v>69</v>
      </c>
      <c r="H16" s="94">
        <v>72.599999999999994</v>
      </c>
      <c r="I16" s="95">
        <v>79.56</v>
      </c>
    </row>
    <row r="17" spans="1:9" ht="14.25">
      <c r="A17" s="93">
        <v>10</v>
      </c>
      <c r="B17" s="93" t="s">
        <v>517</v>
      </c>
      <c r="C17" s="51">
        <v>91</v>
      </c>
      <c r="D17" s="51">
        <v>92</v>
      </c>
      <c r="E17" s="51">
        <v>91.5</v>
      </c>
      <c r="F17" s="94">
        <v>88</v>
      </c>
      <c r="G17" s="94">
        <v>95</v>
      </c>
      <c r="H17" s="94">
        <v>92.2</v>
      </c>
      <c r="I17" s="95">
        <v>91.92</v>
      </c>
    </row>
    <row r="18" spans="1:9" ht="14.25">
      <c r="A18" s="93">
        <v>11</v>
      </c>
      <c r="B18" s="93" t="s">
        <v>518</v>
      </c>
      <c r="C18" s="51">
        <v>82</v>
      </c>
      <c r="D18" s="51">
        <v>64</v>
      </c>
      <c r="E18" s="51">
        <v>73</v>
      </c>
      <c r="F18" s="94">
        <v>71</v>
      </c>
      <c r="G18" s="94">
        <v>94</v>
      </c>
      <c r="H18" s="94">
        <v>84.8</v>
      </c>
      <c r="I18" s="95">
        <v>80.08</v>
      </c>
    </row>
    <row r="19" spans="1:9" ht="14.25">
      <c r="A19" s="93">
        <v>12</v>
      </c>
      <c r="B19" s="93" t="s">
        <v>519</v>
      </c>
      <c r="C19" s="51">
        <v>87</v>
      </c>
      <c r="D19" s="51">
        <v>76</v>
      </c>
      <c r="E19" s="51">
        <v>81.5</v>
      </c>
      <c r="F19" s="94">
        <v>79</v>
      </c>
      <c r="G19" s="94">
        <v>82</v>
      </c>
      <c r="H19" s="94">
        <v>80.8</v>
      </c>
      <c r="I19" s="95">
        <v>81.08</v>
      </c>
    </row>
    <row r="20" spans="1:9" ht="14.25">
      <c r="A20" s="93">
        <v>13</v>
      </c>
      <c r="B20" s="93" t="s">
        <v>520</v>
      </c>
      <c r="C20" s="51">
        <v>97</v>
      </c>
      <c r="D20" s="51">
        <v>97</v>
      </c>
      <c r="E20" s="51">
        <v>97</v>
      </c>
      <c r="F20" s="94">
        <v>99</v>
      </c>
      <c r="G20" s="94">
        <v>95</v>
      </c>
      <c r="H20" s="94">
        <v>96.6</v>
      </c>
      <c r="I20" s="95">
        <v>96.76</v>
      </c>
    </row>
    <row r="21" spans="1:9" ht="14.25">
      <c r="A21" s="93">
        <v>14</v>
      </c>
      <c r="B21" s="93" t="s">
        <v>521</v>
      </c>
      <c r="C21" s="51">
        <v>88</v>
      </c>
      <c r="D21" s="51">
        <v>94</v>
      </c>
      <c r="E21" s="51">
        <v>91</v>
      </c>
      <c r="F21" s="94">
        <v>67</v>
      </c>
      <c r="G21" s="94">
        <v>88</v>
      </c>
      <c r="H21" s="94">
        <v>79.599999999999994</v>
      </c>
      <c r="I21" s="95">
        <v>84.16</v>
      </c>
    </row>
    <row r="22" spans="1:9" ht="14.25">
      <c r="A22" s="93">
        <v>15</v>
      </c>
      <c r="B22" s="93" t="s">
        <v>522</v>
      </c>
      <c r="C22" s="51">
        <v>90</v>
      </c>
      <c r="D22" s="51">
        <v>94</v>
      </c>
      <c r="E22" s="51">
        <v>92</v>
      </c>
      <c r="F22" s="94">
        <v>91</v>
      </c>
      <c r="G22" s="94">
        <v>93</v>
      </c>
      <c r="H22" s="94">
        <v>92.2</v>
      </c>
      <c r="I22" s="95">
        <v>92.12</v>
      </c>
    </row>
    <row r="23" spans="1:9" ht="14.25">
      <c r="A23" s="93">
        <v>16</v>
      </c>
      <c r="B23" s="93" t="s">
        <v>523</v>
      </c>
      <c r="C23" s="51">
        <v>68</v>
      </c>
      <c r="D23" s="51">
        <v>87</v>
      </c>
      <c r="E23" s="51">
        <v>77.5</v>
      </c>
      <c r="F23" s="94">
        <v>64</v>
      </c>
      <c r="G23" s="94">
        <v>89</v>
      </c>
      <c r="H23" s="94">
        <v>79</v>
      </c>
      <c r="I23" s="95">
        <v>78.400000000000006</v>
      </c>
    </row>
    <row r="24" spans="1:9" ht="14.25">
      <c r="A24" s="93">
        <v>17</v>
      </c>
      <c r="B24" s="93" t="s">
        <v>524</v>
      </c>
      <c r="C24" s="51">
        <v>72</v>
      </c>
      <c r="D24" s="51">
        <v>84</v>
      </c>
      <c r="E24" s="51">
        <v>78</v>
      </c>
      <c r="F24" s="94">
        <v>56</v>
      </c>
      <c r="G24" s="94">
        <v>69</v>
      </c>
      <c r="H24" s="94">
        <v>63.8</v>
      </c>
      <c r="I24" s="95">
        <v>69.48</v>
      </c>
    </row>
    <row r="25" spans="1:9" ht="14.25">
      <c r="A25" s="93">
        <v>18</v>
      </c>
      <c r="B25" s="93" t="s">
        <v>525</v>
      </c>
      <c r="C25" s="51">
        <v>94</v>
      </c>
      <c r="D25" s="51">
        <v>96</v>
      </c>
      <c r="E25" s="51">
        <v>95</v>
      </c>
      <c r="F25" s="94">
        <v>81</v>
      </c>
      <c r="G25" s="94">
        <v>95</v>
      </c>
      <c r="H25" s="94">
        <v>89.4</v>
      </c>
      <c r="I25" s="95">
        <v>91.64</v>
      </c>
    </row>
    <row r="26" spans="1:9" ht="14.25">
      <c r="A26" s="93">
        <v>19</v>
      </c>
      <c r="B26" s="93" t="s">
        <v>526</v>
      </c>
      <c r="C26" s="51">
        <v>90</v>
      </c>
      <c r="D26" s="51">
        <v>91</v>
      </c>
      <c r="E26" s="51">
        <v>90.5</v>
      </c>
      <c r="F26" s="94">
        <v>94</v>
      </c>
      <c r="G26" s="94">
        <v>89</v>
      </c>
      <c r="H26" s="94">
        <v>91</v>
      </c>
      <c r="I26" s="95">
        <v>90.8</v>
      </c>
    </row>
    <row r="27" spans="1:9" ht="14.25">
      <c r="A27" s="93">
        <v>20</v>
      </c>
      <c r="B27" s="93" t="s">
        <v>527</v>
      </c>
      <c r="C27" s="51">
        <v>96</v>
      </c>
      <c r="D27" s="51">
        <v>97</v>
      </c>
      <c r="E27" s="51">
        <v>96.5</v>
      </c>
      <c r="F27" s="94">
        <v>98</v>
      </c>
      <c r="G27" s="94">
        <v>99</v>
      </c>
      <c r="H27" s="94">
        <v>98.6</v>
      </c>
      <c r="I27" s="95">
        <v>97.76</v>
      </c>
    </row>
    <row r="28" spans="1:9" ht="14.25">
      <c r="A28" s="93">
        <v>21</v>
      </c>
      <c r="B28" s="93" t="s">
        <v>528</v>
      </c>
      <c r="C28" s="51">
        <v>84</v>
      </c>
      <c r="D28" s="51">
        <v>90</v>
      </c>
      <c r="E28" s="51">
        <v>87</v>
      </c>
      <c r="F28" s="94">
        <v>85</v>
      </c>
      <c r="G28" s="94">
        <v>98</v>
      </c>
      <c r="H28" s="94">
        <v>92.8</v>
      </c>
      <c r="I28" s="95">
        <v>90.48</v>
      </c>
    </row>
    <row r="29" spans="1:9" ht="14.25">
      <c r="A29" s="93">
        <v>22</v>
      </c>
      <c r="B29" s="93" t="s">
        <v>529</v>
      </c>
      <c r="C29" s="51">
        <v>92</v>
      </c>
      <c r="D29" s="51">
        <v>90</v>
      </c>
      <c r="E29" s="51">
        <v>91</v>
      </c>
      <c r="F29" s="94">
        <v>93</v>
      </c>
      <c r="G29" s="94">
        <v>93</v>
      </c>
      <c r="H29" s="94">
        <v>93</v>
      </c>
      <c r="I29" s="95">
        <v>92.2</v>
      </c>
    </row>
    <row r="30" spans="1:9" ht="14.25">
      <c r="A30" s="93">
        <v>23</v>
      </c>
      <c r="B30" s="93" t="s">
        <v>530</v>
      </c>
      <c r="C30" s="51">
        <v>78</v>
      </c>
      <c r="D30" s="51">
        <v>89</v>
      </c>
      <c r="E30" s="51">
        <v>83.5</v>
      </c>
      <c r="F30" s="94">
        <v>84</v>
      </c>
      <c r="G30" s="94">
        <v>89</v>
      </c>
      <c r="H30" s="94">
        <v>87</v>
      </c>
      <c r="I30" s="95">
        <v>85.6</v>
      </c>
    </row>
    <row r="31" spans="1:9" ht="14.25">
      <c r="A31" s="93">
        <v>24</v>
      </c>
      <c r="B31" s="93" t="s">
        <v>531</v>
      </c>
      <c r="C31" s="51">
        <v>96</v>
      </c>
      <c r="D31" s="51">
        <v>93</v>
      </c>
      <c r="E31" s="51">
        <v>94.5</v>
      </c>
      <c r="F31" s="94">
        <v>91</v>
      </c>
      <c r="G31" s="94">
        <v>98</v>
      </c>
      <c r="H31" s="94">
        <v>95.2</v>
      </c>
      <c r="I31" s="95">
        <v>94.92</v>
      </c>
    </row>
    <row r="32" spans="1:9" ht="14.25">
      <c r="A32" s="93">
        <v>25</v>
      </c>
      <c r="B32" s="21" t="s">
        <v>532</v>
      </c>
      <c r="C32" s="51">
        <v>77</v>
      </c>
      <c r="D32" s="51">
        <v>87</v>
      </c>
      <c r="E32" s="51">
        <v>82</v>
      </c>
      <c r="F32" s="95" t="s">
        <v>410</v>
      </c>
      <c r="G32" s="95" t="s">
        <v>410</v>
      </c>
      <c r="H32" s="94">
        <v>0</v>
      </c>
      <c r="I32" s="97">
        <f>E32*40%+H32*60%</f>
        <v>32.800000000000004</v>
      </c>
    </row>
    <row r="33" spans="1:9" ht="14.25">
      <c r="A33" s="93">
        <v>26</v>
      </c>
      <c r="B33" s="21" t="s">
        <v>533</v>
      </c>
      <c r="C33" s="51">
        <v>79</v>
      </c>
      <c r="D33" s="51">
        <v>82</v>
      </c>
      <c r="E33" s="51">
        <v>80.5</v>
      </c>
      <c r="F33" s="94">
        <v>97</v>
      </c>
      <c r="G33" s="94">
        <v>86</v>
      </c>
      <c r="H33" s="94">
        <v>90.4</v>
      </c>
      <c r="I33" s="95">
        <v>86.44</v>
      </c>
    </row>
    <row r="34" spans="1:9" ht="14.25">
      <c r="A34" s="93">
        <v>27</v>
      </c>
      <c r="B34" s="93" t="s">
        <v>534</v>
      </c>
      <c r="C34" s="51">
        <v>86</v>
      </c>
      <c r="D34" s="51">
        <v>74</v>
      </c>
      <c r="E34" s="51">
        <v>80</v>
      </c>
      <c r="F34" s="94">
        <v>77</v>
      </c>
      <c r="G34" s="94">
        <v>66</v>
      </c>
      <c r="H34" s="94">
        <v>70.400000000000006</v>
      </c>
      <c r="I34" s="95">
        <v>74.239999999999995</v>
      </c>
    </row>
    <row r="35" spans="1:9" ht="14.25">
      <c r="A35" s="93">
        <v>28</v>
      </c>
      <c r="B35" s="96" t="s">
        <v>535</v>
      </c>
      <c r="C35" s="51">
        <v>61</v>
      </c>
      <c r="D35" s="51">
        <v>55</v>
      </c>
      <c r="E35" s="51">
        <v>60.5</v>
      </c>
      <c r="F35" s="94">
        <v>61</v>
      </c>
      <c r="G35" s="94">
        <v>60</v>
      </c>
      <c r="H35" s="94">
        <v>60.4</v>
      </c>
      <c r="I35" s="95">
        <v>60.44</v>
      </c>
    </row>
    <row r="36" spans="1:9" ht="14.25">
      <c r="A36" s="93">
        <v>29</v>
      </c>
      <c r="B36" s="93" t="s">
        <v>536</v>
      </c>
      <c r="C36" s="51">
        <v>93</v>
      </c>
      <c r="D36" s="51">
        <v>88</v>
      </c>
      <c r="E36" s="51">
        <v>90.5</v>
      </c>
      <c r="F36" s="94">
        <v>100</v>
      </c>
      <c r="G36" s="94">
        <v>94</v>
      </c>
      <c r="H36" s="94">
        <v>96.4</v>
      </c>
      <c r="I36" s="95">
        <v>94.04</v>
      </c>
    </row>
    <row r="37" spans="1:9" ht="14.25">
      <c r="A37" s="93">
        <v>30</v>
      </c>
      <c r="B37" s="21" t="s">
        <v>537</v>
      </c>
      <c r="C37" s="51">
        <v>87</v>
      </c>
      <c r="D37" s="51">
        <v>75</v>
      </c>
      <c r="E37" s="51">
        <v>81</v>
      </c>
      <c r="F37" s="94">
        <v>100</v>
      </c>
      <c r="G37" s="94">
        <v>93</v>
      </c>
      <c r="H37" s="94">
        <v>95.8</v>
      </c>
      <c r="I37" s="95">
        <v>89.88</v>
      </c>
    </row>
    <row r="38" spans="1:9" ht="14.25" customHeight="1">
      <c r="A38" s="148" t="s">
        <v>87</v>
      </c>
      <c r="B38" s="149"/>
      <c r="C38" s="152"/>
      <c r="D38" s="153"/>
      <c r="E38" s="153"/>
      <c r="F38" s="153"/>
      <c r="G38" s="153"/>
      <c r="H38" s="153"/>
      <c r="I38" s="153"/>
    </row>
    <row r="39" spans="1:9" ht="14.25" customHeight="1">
      <c r="A39" s="150"/>
      <c r="B39" s="151"/>
      <c r="C39" s="240"/>
      <c r="D39" s="241"/>
      <c r="E39" s="241"/>
      <c r="F39" s="241"/>
      <c r="G39" s="241"/>
      <c r="H39" s="241"/>
      <c r="I39" s="241"/>
    </row>
    <row r="40" spans="1:9" ht="14.25" customHeight="1">
      <c r="A40" s="12" t="s">
        <v>29</v>
      </c>
      <c r="C40" s="2"/>
      <c r="D40" s="2"/>
      <c r="E40" s="51"/>
    </row>
    <row r="41" spans="1:9" ht="18.75">
      <c r="A41" s="12" t="s">
        <v>30</v>
      </c>
      <c r="C41" s="2"/>
      <c r="D41" s="2"/>
    </row>
    <row r="42" spans="1:9" ht="18.75">
      <c r="A42" s="12" t="s">
        <v>31</v>
      </c>
      <c r="C42" s="2"/>
      <c r="D42" s="2"/>
    </row>
    <row r="43" spans="1:9" ht="18.75">
      <c r="A43" s="12" t="s">
        <v>32</v>
      </c>
      <c r="C43" s="2"/>
      <c r="D43" s="2"/>
    </row>
    <row r="44" spans="1:9" ht="18.75">
      <c r="A44" s="12"/>
      <c r="B44" s="2"/>
      <c r="C44" s="2"/>
      <c r="D44" s="2"/>
    </row>
    <row r="45" spans="1:9" ht="18.75">
      <c r="A45" s="12"/>
      <c r="B45" s="2"/>
      <c r="C45" s="2"/>
    </row>
  </sheetData>
  <mergeCells count="17">
    <mergeCell ref="A38:B39"/>
    <mergeCell ref="C38:I39"/>
    <mergeCell ref="H6:H7"/>
    <mergeCell ref="A5:A7"/>
    <mergeCell ref="C6:C7"/>
    <mergeCell ref="A1:I1"/>
    <mergeCell ref="A2:I2"/>
    <mergeCell ref="A3:I3"/>
    <mergeCell ref="B4:I4"/>
    <mergeCell ref="B5:B7"/>
    <mergeCell ref="C5:E5"/>
    <mergeCell ref="D6:D7"/>
    <mergeCell ref="E6:E7"/>
    <mergeCell ref="F6:F7"/>
    <mergeCell ref="G6:G7"/>
    <mergeCell ref="F5:H5"/>
    <mergeCell ref="I5:I7"/>
  </mergeCells>
  <phoneticPr fontId="1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8345-54B8-4231-87C9-0865CF642BD2}">
  <dimension ref="A1:H32"/>
  <sheetViews>
    <sheetView topLeftCell="A12" workbookViewId="0">
      <selection activeCell="C27" sqref="C27:H28"/>
    </sheetView>
  </sheetViews>
  <sheetFormatPr defaultRowHeight="13.5"/>
  <sheetData>
    <row r="1" spans="1:8" ht="20.25">
      <c r="A1" s="109" t="s">
        <v>1</v>
      </c>
      <c r="B1" s="109"/>
      <c r="C1" s="109"/>
      <c r="D1" s="109"/>
      <c r="E1" s="109"/>
      <c r="F1" s="109"/>
      <c r="G1" s="110"/>
      <c r="H1" s="111"/>
    </row>
    <row r="2" spans="1:8" ht="20.25">
      <c r="A2" s="109" t="s">
        <v>2</v>
      </c>
      <c r="B2" s="109"/>
      <c r="C2" s="109"/>
      <c r="D2" s="109"/>
      <c r="E2" s="109"/>
      <c r="F2" s="109"/>
      <c r="G2" s="110"/>
      <c r="H2" s="111"/>
    </row>
    <row r="3" spans="1:8" ht="20.25">
      <c r="A3" s="109" t="s">
        <v>170</v>
      </c>
      <c r="B3" s="109"/>
      <c r="C3" s="109"/>
      <c r="D3" s="109"/>
      <c r="E3" s="109"/>
      <c r="F3" s="109"/>
      <c r="G3" s="110"/>
      <c r="H3" s="111"/>
    </row>
    <row r="4" spans="1:8" ht="14.25">
      <c r="A4" s="112" t="s">
        <v>171</v>
      </c>
      <c r="B4" s="112"/>
      <c r="C4" s="112"/>
      <c r="D4" s="112"/>
      <c r="E4" s="112"/>
      <c r="F4" s="112"/>
      <c r="G4" s="113"/>
      <c r="H4" s="114"/>
    </row>
    <row r="5" spans="1:8" ht="14.25">
      <c r="A5" s="102" t="s">
        <v>5</v>
      </c>
      <c r="B5" s="163" t="s">
        <v>6</v>
      </c>
      <c r="C5" s="163"/>
      <c r="D5" s="163"/>
      <c r="E5" s="163" t="s">
        <v>7</v>
      </c>
      <c r="F5" s="163"/>
      <c r="G5" s="164"/>
      <c r="H5" s="165" t="s">
        <v>8</v>
      </c>
    </row>
    <row r="6" spans="1:8">
      <c r="A6" s="102"/>
      <c r="B6" s="166" t="s">
        <v>172</v>
      </c>
      <c r="C6" s="166" t="s">
        <v>173</v>
      </c>
      <c r="D6" s="164" t="s">
        <v>6</v>
      </c>
      <c r="E6" s="167" t="s">
        <v>11</v>
      </c>
      <c r="F6" s="169" t="s">
        <v>12</v>
      </c>
      <c r="G6" s="164" t="s">
        <v>7</v>
      </c>
      <c r="H6" s="165"/>
    </row>
    <row r="7" spans="1:8">
      <c r="A7" s="102"/>
      <c r="B7" s="163"/>
      <c r="C7" s="163"/>
      <c r="D7" s="164"/>
      <c r="E7" s="168"/>
      <c r="F7" s="170"/>
      <c r="G7" s="164"/>
      <c r="H7" s="165"/>
    </row>
    <row r="8" spans="1:8" ht="30.75" customHeight="1">
      <c r="A8" s="40" t="s">
        <v>174</v>
      </c>
      <c r="B8" s="41">
        <v>73</v>
      </c>
      <c r="C8" s="41">
        <v>85</v>
      </c>
      <c r="D8" s="42">
        <f>B8*0.5+C8*0.5</f>
        <v>79</v>
      </c>
      <c r="E8" s="43">
        <v>88</v>
      </c>
      <c r="F8" s="43">
        <v>80</v>
      </c>
      <c r="G8" s="42">
        <f>E8*0.4+F8*0.6</f>
        <v>83.2</v>
      </c>
      <c r="H8" s="38">
        <f t="shared" ref="H8:H26" si="0">D8*0.4+G8*0.6</f>
        <v>81.52000000000001</v>
      </c>
    </row>
    <row r="9" spans="1:8" ht="30.75" customHeight="1">
      <c r="A9" s="40" t="s">
        <v>175</v>
      </c>
      <c r="B9" s="41">
        <v>98</v>
      </c>
      <c r="C9" s="44">
        <v>87</v>
      </c>
      <c r="D9" s="42">
        <f t="shared" ref="D9:D26" si="1">B9*0.5+C9*0.5</f>
        <v>92.5</v>
      </c>
      <c r="E9" s="43">
        <v>89</v>
      </c>
      <c r="F9" s="43">
        <v>75</v>
      </c>
      <c r="G9" s="42">
        <f t="shared" ref="G9:G26" si="2">E9*0.4+F9*0.6</f>
        <v>80.599999999999994</v>
      </c>
      <c r="H9" s="38">
        <f t="shared" si="0"/>
        <v>85.359999999999985</v>
      </c>
    </row>
    <row r="10" spans="1:8" ht="30.75" customHeight="1">
      <c r="A10" s="40" t="s">
        <v>176</v>
      </c>
      <c r="B10" s="41">
        <v>95</v>
      </c>
      <c r="C10" s="44">
        <v>90</v>
      </c>
      <c r="D10" s="42">
        <f t="shared" si="1"/>
        <v>92.5</v>
      </c>
      <c r="E10" s="43">
        <v>85</v>
      </c>
      <c r="F10" s="43">
        <v>80</v>
      </c>
      <c r="G10" s="42">
        <f t="shared" si="2"/>
        <v>82</v>
      </c>
      <c r="H10" s="38">
        <f t="shared" si="0"/>
        <v>86.199999999999989</v>
      </c>
    </row>
    <row r="11" spans="1:8" ht="30.75" customHeight="1">
      <c r="A11" s="40" t="s">
        <v>177</v>
      </c>
      <c r="B11" s="43">
        <v>96</v>
      </c>
      <c r="C11" s="44">
        <v>89</v>
      </c>
      <c r="D11" s="42">
        <f t="shared" si="1"/>
        <v>92.5</v>
      </c>
      <c r="E11" s="43">
        <v>92</v>
      </c>
      <c r="F11" s="43">
        <v>94</v>
      </c>
      <c r="G11" s="42">
        <f t="shared" si="2"/>
        <v>93.2</v>
      </c>
      <c r="H11" s="38">
        <f t="shared" si="0"/>
        <v>92.92</v>
      </c>
    </row>
    <row r="12" spans="1:8" ht="30.75" customHeight="1">
      <c r="A12" s="40" t="s">
        <v>178</v>
      </c>
      <c r="B12" s="41">
        <v>78</v>
      </c>
      <c r="C12" s="44">
        <v>83</v>
      </c>
      <c r="D12" s="42">
        <f t="shared" si="1"/>
        <v>80.5</v>
      </c>
      <c r="E12" s="43">
        <v>53</v>
      </c>
      <c r="F12" s="43">
        <v>91</v>
      </c>
      <c r="G12" s="42">
        <f t="shared" si="2"/>
        <v>75.800000000000011</v>
      </c>
      <c r="H12" s="38">
        <f t="shared" si="0"/>
        <v>77.680000000000007</v>
      </c>
    </row>
    <row r="13" spans="1:8" ht="30.75" customHeight="1">
      <c r="A13" s="40" t="s">
        <v>179</v>
      </c>
      <c r="B13" s="43">
        <v>86</v>
      </c>
      <c r="C13" s="44">
        <v>91</v>
      </c>
      <c r="D13" s="42">
        <f t="shared" si="1"/>
        <v>88.5</v>
      </c>
      <c r="E13" s="43">
        <v>94</v>
      </c>
      <c r="F13" s="43">
        <v>87</v>
      </c>
      <c r="G13" s="42">
        <f t="shared" si="2"/>
        <v>89.8</v>
      </c>
      <c r="H13" s="38">
        <f t="shared" si="0"/>
        <v>89.28</v>
      </c>
    </row>
    <row r="14" spans="1:8" ht="30.75" customHeight="1">
      <c r="A14" s="40" t="s">
        <v>180</v>
      </c>
      <c r="B14" s="43">
        <v>85</v>
      </c>
      <c r="C14" s="44">
        <v>70</v>
      </c>
      <c r="D14" s="42">
        <f t="shared" si="1"/>
        <v>77.5</v>
      </c>
      <c r="E14" s="43">
        <v>68</v>
      </c>
      <c r="F14" s="43">
        <v>62</v>
      </c>
      <c r="G14" s="42">
        <f t="shared" si="2"/>
        <v>64.400000000000006</v>
      </c>
      <c r="H14" s="38">
        <f t="shared" si="0"/>
        <v>69.64</v>
      </c>
    </row>
    <row r="15" spans="1:8" ht="30.75" customHeight="1">
      <c r="A15" s="40" t="s">
        <v>181</v>
      </c>
      <c r="B15" s="43">
        <v>60</v>
      </c>
      <c r="C15" s="44">
        <v>62</v>
      </c>
      <c r="D15" s="42">
        <f t="shared" si="1"/>
        <v>61</v>
      </c>
      <c r="E15" s="43">
        <v>43</v>
      </c>
      <c r="F15" s="43">
        <v>78</v>
      </c>
      <c r="G15" s="42">
        <f t="shared" si="2"/>
        <v>64</v>
      </c>
      <c r="H15" s="38">
        <f t="shared" si="0"/>
        <v>62.8</v>
      </c>
    </row>
    <row r="16" spans="1:8" ht="30.75" customHeight="1">
      <c r="A16" s="40" t="s">
        <v>182</v>
      </c>
      <c r="B16" s="43">
        <v>94</v>
      </c>
      <c r="C16" s="44">
        <v>92</v>
      </c>
      <c r="D16" s="42">
        <f t="shared" si="1"/>
        <v>93</v>
      </c>
      <c r="E16" s="43">
        <v>100</v>
      </c>
      <c r="F16" s="43">
        <v>88</v>
      </c>
      <c r="G16" s="42">
        <f t="shared" si="2"/>
        <v>92.8</v>
      </c>
      <c r="H16" s="38">
        <f t="shared" si="0"/>
        <v>92.88</v>
      </c>
    </row>
    <row r="17" spans="1:8" ht="30.75" customHeight="1">
      <c r="A17" s="40" t="s">
        <v>183</v>
      </c>
      <c r="B17" s="41">
        <v>96</v>
      </c>
      <c r="C17" s="44">
        <v>92</v>
      </c>
      <c r="D17" s="42">
        <f t="shared" si="1"/>
        <v>94</v>
      </c>
      <c r="E17" s="43">
        <v>93</v>
      </c>
      <c r="F17" s="43">
        <v>97</v>
      </c>
      <c r="G17" s="42">
        <f t="shared" si="2"/>
        <v>95.4</v>
      </c>
      <c r="H17" s="38">
        <f t="shared" si="0"/>
        <v>94.84</v>
      </c>
    </row>
    <row r="18" spans="1:8" ht="30.75" customHeight="1">
      <c r="A18" s="40" t="s">
        <v>184</v>
      </c>
      <c r="B18" s="41">
        <v>81</v>
      </c>
      <c r="C18" s="44">
        <v>86</v>
      </c>
      <c r="D18" s="42">
        <f t="shared" si="1"/>
        <v>83.5</v>
      </c>
      <c r="E18" s="43">
        <v>77</v>
      </c>
      <c r="F18" s="43">
        <v>89</v>
      </c>
      <c r="G18" s="42">
        <f t="shared" si="2"/>
        <v>84.2</v>
      </c>
      <c r="H18" s="38">
        <f t="shared" si="0"/>
        <v>83.92</v>
      </c>
    </row>
    <row r="19" spans="1:8" ht="30.75" customHeight="1">
      <c r="A19" s="40" t="s">
        <v>185</v>
      </c>
      <c r="B19" s="41">
        <v>95</v>
      </c>
      <c r="C19" s="44">
        <v>88</v>
      </c>
      <c r="D19" s="42">
        <f t="shared" si="1"/>
        <v>91.5</v>
      </c>
      <c r="E19" s="43">
        <v>80</v>
      </c>
      <c r="F19" s="43">
        <v>85</v>
      </c>
      <c r="G19" s="42">
        <f t="shared" si="2"/>
        <v>83</v>
      </c>
      <c r="H19" s="38">
        <f t="shared" si="0"/>
        <v>86.4</v>
      </c>
    </row>
    <row r="20" spans="1:8" ht="30.75" customHeight="1">
      <c r="A20" s="40" t="s">
        <v>186</v>
      </c>
      <c r="B20" s="43">
        <v>78</v>
      </c>
      <c r="C20" s="44">
        <v>88</v>
      </c>
      <c r="D20" s="42">
        <f t="shared" si="1"/>
        <v>83</v>
      </c>
      <c r="E20" s="43">
        <v>35</v>
      </c>
      <c r="F20" s="43">
        <v>78</v>
      </c>
      <c r="G20" s="42">
        <f t="shared" si="2"/>
        <v>60.8</v>
      </c>
      <c r="H20" s="38">
        <f t="shared" si="0"/>
        <v>69.680000000000007</v>
      </c>
    </row>
    <row r="21" spans="1:8" ht="30.75" customHeight="1">
      <c r="A21" s="40" t="s">
        <v>187</v>
      </c>
      <c r="B21" s="41">
        <v>82</v>
      </c>
      <c r="C21" s="44">
        <v>86</v>
      </c>
      <c r="D21" s="42">
        <f t="shared" si="1"/>
        <v>84</v>
      </c>
      <c r="E21" s="43" t="s">
        <v>538</v>
      </c>
      <c r="F21" s="43" t="s">
        <v>538</v>
      </c>
      <c r="G21" s="42">
        <v>0</v>
      </c>
      <c r="H21" s="98">
        <f t="shared" si="0"/>
        <v>33.6</v>
      </c>
    </row>
    <row r="22" spans="1:8" ht="30.75" customHeight="1">
      <c r="A22" s="40" t="s">
        <v>188</v>
      </c>
      <c r="B22" s="43">
        <v>60</v>
      </c>
      <c r="C22" s="44">
        <v>74</v>
      </c>
      <c r="D22" s="42">
        <f t="shared" si="1"/>
        <v>67</v>
      </c>
      <c r="E22" s="43">
        <v>51</v>
      </c>
      <c r="F22" s="43">
        <v>80</v>
      </c>
      <c r="G22" s="42">
        <f t="shared" si="2"/>
        <v>68.400000000000006</v>
      </c>
      <c r="H22" s="38">
        <f t="shared" si="0"/>
        <v>67.84</v>
      </c>
    </row>
    <row r="23" spans="1:8" ht="30.75" customHeight="1">
      <c r="A23" s="40" t="s">
        <v>189</v>
      </c>
      <c r="B23" s="43">
        <v>96</v>
      </c>
      <c r="C23" s="44">
        <v>91</v>
      </c>
      <c r="D23" s="42">
        <f t="shared" si="1"/>
        <v>93.5</v>
      </c>
      <c r="E23" s="43">
        <v>81</v>
      </c>
      <c r="F23" s="43">
        <v>87</v>
      </c>
      <c r="G23" s="42">
        <f t="shared" si="2"/>
        <v>84.6</v>
      </c>
      <c r="H23" s="38">
        <f t="shared" si="0"/>
        <v>88.16</v>
      </c>
    </row>
    <row r="24" spans="1:8" ht="30.75" customHeight="1">
      <c r="A24" s="40" t="s">
        <v>190</v>
      </c>
      <c r="B24" s="43">
        <v>80</v>
      </c>
      <c r="C24" s="44">
        <v>90</v>
      </c>
      <c r="D24" s="42">
        <f t="shared" si="1"/>
        <v>85</v>
      </c>
      <c r="E24" s="43">
        <v>66</v>
      </c>
      <c r="F24" s="43">
        <v>83</v>
      </c>
      <c r="G24" s="42">
        <f t="shared" si="2"/>
        <v>76.2</v>
      </c>
      <c r="H24" s="38">
        <f t="shared" si="0"/>
        <v>79.72</v>
      </c>
    </row>
    <row r="25" spans="1:8" ht="30.75" customHeight="1">
      <c r="A25" s="40" t="s">
        <v>191</v>
      </c>
      <c r="B25" s="43">
        <v>99</v>
      </c>
      <c r="C25" s="44">
        <v>95</v>
      </c>
      <c r="D25" s="42">
        <f t="shared" si="1"/>
        <v>97</v>
      </c>
      <c r="E25" s="43">
        <v>100</v>
      </c>
      <c r="F25" s="43">
        <v>90</v>
      </c>
      <c r="G25" s="42">
        <f t="shared" si="2"/>
        <v>94</v>
      </c>
      <c r="H25" s="38">
        <f t="shared" si="0"/>
        <v>95.2</v>
      </c>
    </row>
    <row r="26" spans="1:8" ht="30.75" customHeight="1">
      <c r="A26" s="40" t="s">
        <v>192</v>
      </c>
      <c r="B26" s="43">
        <v>81</v>
      </c>
      <c r="C26" s="44">
        <v>84</v>
      </c>
      <c r="D26" s="42">
        <f t="shared" si="1"/>
        <v>82.5</v>
      </c>
      <c r="E26" s="43">
        <v>70</v>
      </c>
      <c r="F26" s="43">
        <v>84</v>
      </c>
      <c r="G26" s="42">
        <f t="shared" si="2"/>
        <v>78.400000000000006</v>
      </c>
      <c r="H26" s="38">
        <f t="shared" si="0"/>
        <v>80.039999999999992</v>
      </c>
    </row>
    <row r="27" spans="1:8" ht="30.75" customHeight="1">
      <c r="A27" s="102" t="s">
        <v>27</v>
      </c>
      <c r="B27" s="102"/>
      <c r="C27" s="103"/>
      <c r="D27" s="103"/>
      <c r="E27" s="103"/>
      <c r="F27" s="103"/>
      <c r="G27" s="104"/>
      <c r="H27" s="105"/>
    </row>
    <row r="28" spans="1:8" ht="30.75" customHeight="1">
      <c r="A28" s="102"/>
      <c r="B28" s="102"/>
      <c r="C28" s="106"/>
      <c r="D28" s="106"/>
      <c r="E28" s="106"/>
      <c r="F28" s="106"/>
      <c r="G28" s="107"/>
      <c r="H28" s="108"/>
    </row>
    <row r="29" spans="1:8" ht="18">
      <c r="A29" s="45" t="s">
        <v>29</v>
      </c>
      <c r="B29" s="46"/>
      <c r="C29" s="46"/>
      <c r="D29" s="46"/>
      <c r="E29" s="46"/>
      <c r="F29" s="46"/>
      <c r="G29" s="47"/>
      <c r="H29" s="48"/>
    </row>
    <row r="30" spans="1:8" ht="18">
      <c r="A30" s="45" t="s">
        <v>30</v>
      </c>
      <c r="B30" s="46"/>
      <c r="C30" s="46"/>
      <c r="D30" s="46"/>
      <c r="E30" s="46"/>
      <c r="F30" s="46"/>
      <c r="G30" s="47"/>
      <c r="H30" s="48"/>
    </row>
    <row r="31" spans="1:8" ht="18">
      <c r="A31" s="45" t="s">
        <v>31</v>
      </c>
      <c r="B31" s="46"/>
      <c r="C31" s="46"/>
      <c r="D31" s="46"/>
      <c r="E31" s="46"/>
      <c r="F31" s="46"/>
      <c r="G31" s="47"/>
      <c r="H31" s="48"/>
    </row>
    <row r="32" spans="1:8" ht="18">
      <c r="A32" s="45" t="s">
        <v>32</v>
      </c>
      <c r="B32" s="46"/>
      <c r="C32" s="46"/>
      <c r="D32" s="46"/>
      <c r="E32" s="46"/>
      <c r="F32" s="46"/>
      <c r="G32" s="47"/>
      <c r="H32" s="48"/>
    </row>
  </sheetData>
  <mergeCells count="16">
    <mergeCell ref="A27:B28"/>
    <mergeCell ref="C27:H28"/>
    <mergeCell ref="A1:H1"/>
    <mergeCell ref="A2:H2"/>
    <mergeCell ref="A3:H3"/>
    <mergeCell ref="A4:H4"/>
    <mergeCell ref="A5:A7"/>
    <mergeCell ref="B5:D5"/>
    <mergeCell ref="E5:G5"/>
    <mergeCell ref="H5:H7"/>
    <mergeCell ref="B6:B7"/>
    <mergeCell ref="C6:C7"/>
    <mergeCell ref="D6:D7"/>
    <mergeCell ref="E6:E7"/>
    <mergeCell ref="F6:F7"/>
    <mergeCell ref="G6:G7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7BCAE-D52A-424F-8617-A8AE138FDD9A}">
  <dimension ref="A1:I40"/>
  <sheetViews>
    <sheetView topLeftCell="A18" workbookViewId="0">
      <selection activeCell="N21" sqref="N21"/>
    </sheetView>
  </sheetViews>
  <sheetFormatPr defaultRowHeight="13.5"/>
  <sheetData>
    <row r="1" spans="1:9" ht="20.25">
      <c r="A1" s="172" t="s">
        <v>1</v>
      </c>
      <c r="B1" s="172"/>
      <c r="C1" s="172"/>
      <c r="D1" s="172"/>
      <c r="E1" s="172"/>
      <c r="F1" s="172"/>
      <c r="G1" s="172"/>
      <c r="H1" s="172"/>
      <c r="I1" s="172"/>
    </row>
    <row r="2" spans="1:9" ht="20.25">
      <c r="A2" s="172" t="s">
        <v>2</v>
      </c>
      <c r="B2" s="172"/>
      <c r="C2" s="172"/>
      <c r="D2" s="172"/>
      <c r="E2" s="172"/>
      <c r="F2" s="172"/>
      <c r="G2" s="172"/>
      <c r="H2" s="172"/>
      <c r="I2" s="172"/>
    </row>
    <row r="3" spans="1:9" ht="18.75">
      <c r="A3" s="173" t="s">
        <v>240</v>
      </c>
      <c r="B3" s="173"/>
      <c r="C3" s="173"/>
      <c r="D3" s="173"/>
      <c r="E3" s="173"/>
      <c r="F3" s="173"/>
      <c r="G3" s="173"/>
      <c r="H3" s="173"/>
      <c r="I3" s="173"/>
    </row>
    <row r="4" spans="1:9" ht="14.25">
      <c r="A4" s="174" t="s">
        <v>241</v>
      </c>
      <c r="B4" s="174"/>
      <c r="C4" s="174"/>
      <c r="D4" s="174"/>
      <c r="E4" s="174"/>
      <c r="F4" s="174"/>
      <c r="G4" s="174"/>
      <c r="H4" s="174"/>
      <c r="I4" s="174"/>
    </row>
    <row r="5" spans="1:9" ht="14.25">
      <c r="A5" s="175" t="s">
        <v>195</v>
      </c>
      <c r="B5" s="141" t="s">
        <v>5</v>
      </c>
      <c r="C5" s="141" t="s">
        <v>6</v>
      </c>
      <c r="D5" s="141"/>
      <c r="E5" s="141"/>
      <c r="F5" s="141" t="s">
        <v>7</v>
      </c>
      <c r="G5" s="141"/>
      <c r="H5" s="141"/>
      <c r="I5" s="121" t="s">
        <v>196</v>
      </c>
    </row>
    <row r="6" spans="1:9" ht="71.25">
      <c r="A6" s="175"/>
      <c r="B6" s="141"/>
      <c r="C6" s="59" t="s">
        <v>242</v>
      </c>
      <c r="D6" s="60" t="s">
        <v>243</v>
      </c>
      <c r="E6" s="21" t="s">
        <v>219</v>
      </c>
      <c r="F6" s="21" t="s">
        <v>199</v>
      </c>
      <c r="G6" s="21" t="s">
        <v>200</v>
      </c>
      <c r="H6" s="21" t="s">
        <v>221</v>
      </c>
      <c r="I6" s="123"/>
    </row>
    <row r="7" spans="1:9" ht="24" customHeight="1">
      <c r="A7" s="9">
        <v>1</v>
      </c>
      <c r="B7" s="39" t="s">
        <v>244</v>
      </c>
      <c r="C7" s="61">
        <v>86</v>
      </c>
      <c r="D7" s="61">
        <v>91</v>
      </c>
      <c r="E7" s="61">
        <f>INT(C7*0.5+D7*0.5)</f>
        <v>88</v>
      </c>
      <c r="F7" s="61">
        <v>62</v>
      </c>
      <c r="G7" s="61">
        <v>34</v>
      </c>
      <c r="H7" s="61">
        <f>INT(F7*0.4+G7*0.6)</f>
        <v>45</v>
      </c>
      <c r="I7" s="61">
        <f>INT(E7*0.4+H7*0.6)</f>
        <v>62</v>
      </c>
    </row>
    <row r="8" spans="1:9" ht="24" customHeight="1">
      <c r="A8" s="9">
        <v>2</v>
      </c>
      <c r="B8" s="39" t="s">
        <v>245</v>
      </c>
      <c r="C8" s="61">
        <v>90</v>
      </c>
      <c r="D8" s="61">
        <v>94</v>
      </c>
      <c r="E8" s="61">
        <f t="shared" ref="E8:E34" si="0">INT(C8*0.5+D8*0.5)</f>
        <v>92</v>
      </c>
      <c r="F8" s="61">
        <v>61</v>
      </c>
      <c r="G8" s="61">
        <v>57</v>
      </c>
      <c r="H8" s="61">
        <f t="shared" ref="H8:H34" si="1">INT(F8*0.4+G8*0.6)</f>
        <v>58</v>
      </c>
      <c r="I8" s="61">
        <f t="shared" ref="I8:I34" si="2">INT(E8*0.4+H8*0.6)</f>
        <v>71</v>
      </c>
    </row>
    <row r="9" spans="1:9" ht="24" customHeight="1">
      <c r="A9" s="9">
        <v>3</v>
      </c>
      <c r="B9" s="39" t="s">
        <v>246</v>
      </c>
      <c r="C9" s="61" t="s">
        <v>208</v>
      </c>
      <c r="D9" s="61" t="s">
        <v>208</v>
      </c>
      <c r="E9" s="61" t="s">
        <v>208</v>
      </c>
      <c r="F9" s="61" t="s">
        <v>208</v>
      </c>
      <c r="G9" s="61" t="s">
        <v>208</v>
      </c>
      <c r="H9" s="61" t="s">
        <v>208</v>
      </c>
      <c r="I9" s="61">
        <v>80</v>
      </c>
    </row>
    <row r="10" spans="1:9" ht="24" customHeight="1">
      <c r="A10" s="9">
        <v>4</v>
      </c>
      <c r="B10" s="39" t="s">
        <v>247</v>
      </c>
      <c r="C10" s="61">
        <v>74</v>
      </c>
      <c r="D10" s="61">
        <v>61</v>
      </c>
      <c r="E10" s="61">
        <f t="shared" si="0"/>
        <v>67</v>
      </c>
      <c r="F10" s="61">
        <v>48</v>
      </c>
      <c r="G10" s="61">
        <v>67</v>
      </c>
      <c r="H10" s="61">
        <f t="shared" si="1"/>
        <v>59</v>
      </c>
      <c r="I10" s="61">
        <f t="shared" si="2"/>
        <v>62</v>
      </c>
    </row>
    <row r="11" spans="1:9" ht="24" customHeight="1">
      <c r="A11" s="9">
        <v>5</v>
      </c>
      <c r="B11" s="39" t="s">
        <v>248</v>
      </c>
      <c r="C11" s="61" t="s">
        <v>208</v>
      </c>
      <c r="D11" s="61" t="s">
        <v>208</v>
      </c>
      <c r="E11" s="61" t="s">
        <v>208</v>
      </c>
      <c r="F11" s="61" t="s">
        <v>208</v>
      </c>
      <c r="G11" s="61" t="s">
        <v>208</v>
      </c>
      <c r="H11" s="61" t="s">
        <v>208</v>
      </c>
      <c r="I11" s="61">
        <v>85</v>
      </c>
    </row>
    <row r="12" spans="1:9" ht="24" customHeight="1">
      <c r="A12" s="9">
        <v>6</v>
      </c>
      <c r="B12" s="39" t="s">
        <v>249</v>
      </c>
      <c r="C12" s="61">
        <v>75</v>
      </c>
      <c r="D12" s="61">
        <v>61</v>
      </c>
      <c r="E12" s="61">
        <f t="shared" si="0"/>
        <v>68</v>
      </c>
      <c r="F12" s="61">
        <v>56</v>
      </c>
      <c r="G12" s="61">
        <v>60</v>
      </c>
      <c r="H12" s="61">
        <f t="shared" si="1"/>
        <v>58</v>
      </c>
      <c r="I12" s="61">
        <f t="shared" si="2"/>
        <v>62</v>
      </c>
    </row>
    <row r="13" spans="1:9" ht="24" customHeight="1">
      <c r="A13" s="9">
        <v>7</v>
      </c>
      <c r="B13" s="39" t="s">
        <v>250</v>
      </c>
      <c r="C13" s="61">
        <v>77</v>
      </c>
      <c r="D13" s="61">
        <v>76</v>
      </c>
      <c r="E13" s="61">
        <f t="shared" si="0"/>
        <v>76</v>
      </c>
      <c r="F13" s="61">
        <v>56</v>
      </c>
      <c r="G13" s="61">
        <v>49</v>
      </c>
      <c r="H13" s="61">
        <f t="shared" si="1"/>
        <v>51</v>
      </c>
      <c r="I13" s="61">
        <f t="shared" si="2"/>
        <v>61</v>
      </c>
    </row>
    <row r="14" spans="1:9" ht="24" customHeight="1">
      <c r="A14" s="9">
        <v>8</v>
      </c>
      <c r="B14" s="39" t="s">
        <v>251</v>
      </c>
      <c r="C14" s="61" t="s">
        <v>208</v>
      </c>
      <c r="D14" s="61" t="s">
        <v>208</v>
      </c>
      <c r="E14" s="61" t="s">
        <v>208</v>
      </c>
      <c r="F14" s="61" t="s">
        <v>208</v>
      </c>
      <c r="G14" s="61" t="s">
        <v>208</v>
      </c>
      <c r="H14" s="61" t="s">
        <v>208</v>
      </c>
      <c r="I14" s="61">
        <v>80</v>
      </c>
    </row>
    <row r="15" spans="1:9" ht="24" customHeight="1">
      <c r="A15" s="9">
        <v>9</v>
      </c>
      <c r="B15" s="39" t="s">
        <v>252</v>
      </c>
      <c r="C15" s="61">
        <v>73</v>
      </c>
      <c r="D15" s="61">
        <v>28</v>
      </c>
      <c r="E15" s="61">
        <f t="shared" si="0"/>
        <v>50</v>
      </c>
      <c r="F15" s="61">
        <v>50</v>
      </c>
      <c r="G15" s="61">
        <v>53</v>
      </c>
      <c r="H15" s="61">
        <f t="shared" si="1"/>
        <v>51</v>
      </c>
      <c r="I15" s="62">
        <f t="shared" si="2"/>
        <v>50</v>
      </c>
    </row>
    <row r="16" spans="1:9" ht="24" customHeight="1">
      <c r="A16" s="9">
        <v>10</v>
      </c>
      <c r="B16" s="39" t="s">
        <v>253</v>
      </c>
      <c r="C16" s="61">
        <v>81</v>
      </c>
      <c r="D16" s="61">
        <v>91</v>
      </c>
      <c r="E16" s="61">
        <f t="shared" si="0"/>
        <v>86</v>
      </c>
      <c r="F16" s="61">
        <v>84</v>
      </c>
      <c r="G16" s="61">
        <v>42</v>
      </c>
      <c r="H16" s="61">
        <f t="shared" si="1"/>
        <v>58</v>
      </c>
      <c r="I16" s="61">
        <f t="shared" si="2"/>
        <v>69</v>
      </c>
    </row>
    <row r="17" spans="1:9" ht="24" customHeight="1">
      <c r="A17" s="9">
        <v>11</v>
      </c>
      <c r="B17" s="39" t="s">
        <v>254</v>
      </c>
      <c r="C17" s="61">
        <v>82</v>
      </c>
      <c r="D17" s="61">
        <v>68</v>
      </c>
      <c r="E17" s="61">
        <f t="shared" si="0"/>
        <v>75</v>
      </c>
      <c r="F17" s="61">
        <v>49</v>
      </c>
      <c r="G17" s="61">
        <v>56</v>
      </c>
      <c r="H17" s="61">
        <f t="shared" si="1"/>
        <v>53</v>
      </c>
      <c r="I17" s="61">
        <f t="shared" si="2"/>
        <v>61</v>
      </c>
    </row>
    <row r="18" spans="1:9" ht="24" customHeight="1">
      <c r="A18" s="9">
        <v>12</v>
      </c>
      <c r="B18" s="39" t="s">
        <v>255</v>
      </c>
      <c r="C18" s="61" t="s">
        <v>208</v>
      </c>
      <c r="D18" s="61" t="s">
        <v>208</v>
      </c>
      <c r="E18" s="61" t="s">
        <v>208</v>
      </c>
      <c r="F18" s="61" t="s">
        <v>208</v>
      </c>
      <c r="G18" s="61" t="s">
        <v>208</v>
      </c>
      <c r="H18" s="61" t="s">
        <v>208</v>
      </c>
      <c r="I18" s="61">
        <v>80</v>
      </c>
    </row>
    <row r="19" spans="1:9" ht="24" customHeight="1">
      <c r="A19" s="9">
        <v>13</v>
      </c>
      <c r="B19" s="39" t="s">
        <v>256</v>
      </c>
      <c r="C19" s="61">
        <v>82</v>
      </c>
      <c r="D19" s="61">
        <v>69</v>
      </c>
      <c r="E19" s="61">
        <f t="shared" si="0"/>
        <v>75</v>
      </c>
      <c r="F19" s="61">
        <v>90</v>
      </c>
      <c r="G19" s="61">
        <v>52</v>
      </c>
      <c r="H19" s="61">
        <f t="shared" si="1"/>
        <v>67</v>
      </c>
      <c r="I19" s="61">
        <f t="shared" si="2"/>
        <v>70</v>
      </c>
    </row>
    <row r="20" spans="1:9" ht="24" customHeight="1">
      <c r="A20" s="9">
        <v>14</v>
      </c>
      <c r="B20" s="39" t="s">
        <v>257</v>
      </c>
      <c r="C20" s="61">
        <v>85</v>
      </c>
      <c r="D20" s="61">
        <v>95</v>
      </c>
      <c r="E20" s="61">
        <f t="shared" si="0"/>
        <v>90</v>
      </c>
      <c r="F20" s="61">
        <v>84</v>
      </c>
      <c r="G20" s="61">
        <v>52</v>
      </c>
      <c r="H20" s="61">
        <f t="shared" si="1"/>
        <v>64</v>
      </c>
      <c r="I20" s="61">
        <f t="shared" si="2"/>
        <v>74</v>
      </c>
    </row>
    <row r="21" spans="1:9" ht="24" customHeight="1">
      <c r="A21" s="9">
        <v>15</v>
      </c>
      <c r="B21" s="39" t="s">
        <v>258</v>
      </c>
      <c r="C21" s="61">
        <v>88</v>
      </c>
      <c r="D21" s="61">
        <v>85</v>
      </c>
      <c r="E21" s="61">
        <f t="shared" si="0"/>
        <v>86</v>
      </c>
      <c r="F21" s="61">
        <v>82</v>
      </c>
      <c r="G21" s="61">
        <v>38</v>
      </c>
      <c r="H21" s="61">
        <f t="shared" si="1"/>
        <v>55</v>
      </c>
      <c r="I21" s="61">
        <f t="shared" si="2"/>
        <v>67</v>
      </c>
    </row>
    <row r="22" spans="1:9" ht="24" customHeight="1">
      <c r="A22" s="9">
        <v>16</v>
      </c>
      <c r="B22" s="39" t="s">
        <v>259</v>
      </c>
      <c r="C22" s="61">
        <v>88</v>
      </c>
      <c r="D22" s="61">
        <v>78</v>
      </c>
      <c r="E22" s="61">
        <f t="shared" si="0"/>
        <v>83</v>
      </c>
      <c r="F22" s="61">
        <v>76</v>
      </c>
      <c r="G22" s="61">
        <v>43</v>
      </c>
      <c r="H22" s="61">
        <f t="shared" si="1"/>
        <v>56</v>
      </c>
      <c r="I22" s="61">
        <f t="shared" si="2"/>
        <v>66</v>
      </c>
    </row>
    <row r="23" spans="1:9" ht="24" customHeight="1">
      <c r="A23" s="9">
        <v>17</v>
      </c>
      <c r="B23" s="39" t="s">
        <v>260</v>
      </c>
      <c r="C23" s="61">
        <v>85</v>
      </c>
      <c r="D23" s="61">
        <v>88</v>
      </c>
      <c r="E23" s="61">
        <f t="shared" si="0"/>
        <v>86</v>
      </c>
      <c r="F23" s="61">
        <v>78</v>
      </c>
      <c r="G23" s="61">
        <v>50</v>
      </c>
      <c r="H23" s="61">
        <f t="shared" si="1"/>
        <v>61</v>
      </c>
      <c r="I23" s="61">
        <f t="shared" si="2"/>
        <v>71</v>
      </c>
    </row>
    <row r="24" spans="1:9" ht="24" customHeight="1">
      <c r="A24" s="9">
        <v>18</v>
      </c>
      <c r="B24" s="39" t="s">
        <v>261</v>
      </c>
      <c r="C24" s="61">
        <v>81</v>
      </c>
      <c r="D24" s="61">
        <v>61</v>
      </c>
      <c r="E24" s="61">
        <f t="shared" si="0"/>
        <v>71</v>
      </c>
      <c r="F24" s="61">
        <v>78</v>
      </c>
      <c r="G24" s="61">
        <v>51</v>
      </c>
      <c r="H24" s="61">
        <f t="shared" si="1"/>
        <v>61</v>
      </c>
      <c r="I24" s="61">
        <f t="shared" si="2"/>
        <v>65</v>
      </c>
    </row>
    <row r="25" spans="1:9" ht="24" customHeight="1">
      <c r="A25" s="9">
        <v>19</v>
      </c>
      <c r="B25" s="39" t="s">
        <v>262</v>
      </c>
      <c r="C25" s="61">
        <v>87</v>
      </c>
      <c r="D25" s="61">
        <v>95</v>
      </c>
      <c r="E25" s="61">
        <f t="shared" si="0"/>
        <v>91</v>
      </c>
      <c r="F25" s="61">
        <v>72</v>
      </c>
      <c r="G25" s="61">
        <v>39</v>
      </c>
      <c r="H25" s="61">
        <f t="shared" si="1"/>
        <v>52</v>
      </c>
      <c r="I25" s="61">
        <f t="shared" si="2"/>
        <v>67</v>
      </c>
    </row>
    <row r="26" spans="1:9" ht="24" customHeight="1">
      <c r="A26" s="9">
        <v>20</v>
      </c>
      <c r="B26" s="39" t="s">
        <v>263</v>
      </c>
      <c r="C26" s="61">
        <v>95</v>
      </c>
      <c r="D26" s="61">
        <v>99</v>
      </c>
      <c r="E26" s="61">
        <f t="shared" si="0"/>
        <v>97</v>
      </c>
      <c r="F26" s="61">
        <v>82</v>
      </c>
      <c r="G26" s="61">
        <v>60</v>
      </c>
      <c r="H26" s="61">
        <f t="shared" si="1"/>
        <v>68</v>
      </c>
      <c r="I26" s="61">
        <f t="shared" si="2"/>
        <v>79</v>
      </c>
    </row>
    <row r="27" spans="1:9" ht="24" customHeight="1">
      <c r="A27" s="9">
        <v>21</v>
      </c>
      <c r="B27" s="39" t="s">
        <v>264</v>
      </c>
      <c r="C27" s="61">
        <v>91</v>
      </c>
      <c r="D27" s="61">
        <v>97</v>
      </c>
      <c r="E27" s="61">
        <f t="shared" si="0"/>
        <v>94</v>
      </c>
      <c r="F27" s="61">
        <v>84</v>
      </c>
      <c r="G27" s="61">
        <v>35</v>
      </c>
      <c r="H27" s="61">
        <f t="shared" si="1"/>
        <v>54</v>
      </c>
      <c r="I27" s="61">
        <f t="shared" si="2"/>
        <v>70</v>
      </c>
    </row>
    <row r="28" spans="1:9" ht="24" customHeight="1">
      <c r="A28" s="9">
        <v>22</v>
      </c>
      <c r="B28" s="39" t="s">
        <v>265</v>
      </c>
      <c r="C28" s="61">
        <v>83</v>
      </c>
      <c r="D28" s="61">
        <v>80</v>
      </c>
      <c r="E28" s="61">
        <f t="shared" si="0"/>
        <v>81</v>
      </c>
      <c r="F28" s="61">
        <v>64</v>
      </c>
      <c r="G28" s="61">
        <v>39</v>
      </c>
      <c r="H28" s="61">
        <f t="shared" si="1"/>
        <v>49</v>
      </c>
      <c r="I28" s="61">
        <f t="shared" si="2"/>
        <v>61</v>
      </c>
    </row>
    <row r="29" spans="1:9" ht="24" customHeight="1">
      <c r="A29" s="9">
        <v>23</v>
      </c>
      <c r="B29" s="39" t="s">
        <v>266</v>
      </c>
      <c r="C29" s="61">
        <v>79</v>
      </c>
      <c r="D29" s="61">
        <v>65</v>
      </c>
      <c r="E29" s="61">
        <f t="shared" si="0"/>
        <v>72</v>
      </c>
      <c r="F29" s="61">
        <v>72</v>
      </c>
      <c r="G29" s="61">
        <v>60</v>
      </c>
      <c r="H29" s="61">
        <f t="shared" si="1"/>
        <v>64</v>
      </c>
      <c r="I29" s="61">
        <f t="shared" si="2"/>
        <v>67</v>
      </c>
    </row>
    <row r="30" spans="1:9" ht="24" customHeight="1">
      <c r="A30" s="9">
        <v>24</v>
      </c>
      <c r="B30" s="39" t="s">
        <v>267</v>
      </c>
      <c r="C30" s="61">
        <v>88</v>
      </c>
      <c r="D30" s="61">
        <v>96</v>
      </c>
      <c r="E30" s="61">
        <f t="shared" si="0"/>
        <v>92</v>
      </c>
      <c r="F30" s="61">
        <v>83</v>
      </c>
      <c r="G30" s="61">
        <v>63</v>
      </c>
      <c r="H30" s="61">
        <f t="shared" si="1"/>
        <v>71</v>
      </c>
      <c r="I30" s="61">
        <f t="shared" si="2"/>
        <v>79</v>
      </c>
    </row>
    <row r="31" spans="1:9" ht="24" customHeight="1">
      <c r="A31" s="9">
        <v>25</v>
      </c>
      <c r="B31" s="39" t="s">
        <v>268</v>
      </c>
      <c r="C31" s="61">
        <v>70</v>
      </c>
      <c r="D31" s="61">
        <v>67</v>
      </c>
      <c r="E31" s="61">
        <f t="shared" si="0"/>
        <v>68</v>
      </c>
      <c r="F31" s="61">
        <v>87</v>
      </c>
      <c r="G31" s="61">
        <v>40</v>
      </c>
      <c r="H31" s="61">
        <f t="shared" si="1"/>
        <v>58</v>
      </c>
      <c r="I31" s="61">
        <f t="shared" si="2"/>
        <v>62</v>
      </c>
    </row>
    <row r="32" spans="1:9" ht="24" customHeight="1">
      <c r="A32" s="9">
        <v>26</v>
      </c>
      <c r="B32" s="39" t="s">
        <v>269</v>
      </c>
      <c r="C32" s="61">
        <v>79</v>
      </c>
      <c r="D32" s="61">
        <v>80</v>
      </c>
      <c r="E32" s="61">
        <f t="shared" si="0"/>
        <v>79</v>
      </c>
      <c r="F32" s="61">
        <v>90</v>
      </c>
      <c r="G32" s="61">
        <v>68</v>
      </c>
      <c r="H32" s="61">
        <f t="shared" si="1"/>
        <v>76</v>
      </c>
      <c r="I32" s="61">
        <f t="shared" si="2"/>
        <v>77</v>
      </c>
    </row>
    <row r="33" spans="1:9" ht="24" customHeight="1">
      <c r="A33" s="9">
        <v>27</v>
      </c>
      <c r="B33" s="39" t="s">
        <v>270</v>
      </c>
      <c r="C33" s="61">
        <v>60</v>
      </c>
      <c r="D33" s="61">
        <v>85</v>
      </c>
      <c r="E33" s="61">
        <f t="shared" si="0"/>
        <v>72</v>
      </c>
      <c r="F33" s="61" t="s">
        <v>538</v>
      </c>
      <c r="G33" s="61" t="s">
        <v>538</v>
      </c>
      <c r="H33" s="61">
        <v>0</v>
      </c>
      <c r="I33" s="62">
        <f t="shared" si="2"/>
        <v>28</v>
      </c>
    </row>
    <row r="34" spans="1:9" ht="24" customHeight="1">
      <c r="A34" s="9">
        <v>28</v>
      </c>
      <c r="B34" s="39" t="s">
        <v>271</v>
      </c>
      <c r="C34" s="61">
        <v>60</v>
      </c>
      <c r="D34" s="61">
        <v>85</v>
      </c>
      <c r="E34" s="61">
        <f t="shared" si="0"/>
        <v>72</v>
      </c>
      <c r="F34" s="61">
        <v>57</v>
      </c>
      <c r="G34" s="61">
        <v>52</v>
      </c>
      <c r="H34" s="61">
        <f t="shared" si="1"/>
        <v>54</v>
      </c>
      <c r="I34" s="61">
        <f t="shared" si="2"/>
        <v>61</v>
      </c>
    </row>
    <row r="35" spans="1:9" ht="199.5" customHeight="1">
      <c r="A35" s="176" t="s">
        <v>87</v>
      </c>
      <c r="B35" s="176"/>
      <c r="C35" s="177" t="s">
        <v>272</v>
      </c>
      <c r="D35" s="177"/>
      <c r="E35" s="177"/>
      <c r="F35" s="177"/>
      <c r="G35" s="177"/>
      <c r="H35" s="177"/>
      <c r="I35" s="177"/>
    </row>
    <row r="37" spans="1:9" ht="18.75">
      <c r="A37" s="171" t="s">
        <v>214</v>
      </c>
      <c r="B37" s="171"/>
      <c r="C37" s="171"/>
      <c r="D37" s="171"/>
      <c r="E37" s="171"/>
      <c r="F37" s="171"/>
      <c r="G37" s="171"/>
      <c r="H37" s="171"/>
      <c r="I37" s="171"/>
    </row>
    <row r="38" spans="1:9" ht="18.75">
      <c r="A38" s="171" t="s">
        <v>30</v>
      </c>
      <c r="B38" s="171"/>
      <c r="C38" s="171"/>
      <c r="D38" s="171"/>
      <c r="E38" s="171"/>
      <c r="F38" s="171"/>
      <c r="G38" s="171"/>
      <c r="H38" s="171"/>
      <c r="I38" s="171"/>
    </row>
    <row r="39" spans="1:9" ht="18.75">
      <c r="A39" s="171" t="s">
        <v>31</v>
      </c>
      <c r="B39" s="171"/>
      <c r="C39" s="171"/>
      <c r="D39" s="171"/>
      <c r="E39" s="171"/>
      <c r="F39" s="171"/>
      <c r="G39" s="171"/>
      <c r="H39" s="171"/>
      <c r="I39" s="171"/>
    </row>
    <row r="40" spans="1:9" ht="18.75">
      <c r="A40" s="171" t="s">
        <v>32</v>
      </c>
      <c r="B40" s="171"/>
      <c r="C40" s="171"/>
      <c r="D40" s="171"/>
      <c r="E40" s="171"/>
      <c r="F40" s="171"/>
      <c r="G40" s="171"/>
      <c r="H40" s="171"/>
      <c r="I40" s="171"/>
    </row>
  </sheetData>
  <mergeCells count="15">
    <mergeCell ref="A40:I40"/>
    <mergeCell ref="A1:I1"/>
    <mergeCell ref="A2:I2"/>
    <mergeCell ref="A3:I3"/>
    <mergeCell ref="A4:I4"/>
    <mergeCell ref="A5:A6"/>
    <mergeCell ref="B5:B6"/>
    <mergeCell ref="C5:E5"/>
    <mergeCell ref="F5:H5"/>
    <mergeCell ref="I5:I6"/>
    <mergeCell ref="A35:B35"/>
    <mergeCell ref="C35:I35"/>
    <mergeCell ref="A37:I37"/>
    <mergeCell ref="A38:I38"/>
    <mergeCell ref="A39:I39"/>
  </mergeCells>
  <phoneticPr fontId="17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D734-E81A-43B6-8747-9AF0224080E2}">
  <dimension ref="A1:H36"/>
  <sheetViews>
    <sheetView topLeftCell="A7" workbookViewId="0">
      <selection activeCell="K24" sqref="K24"/>
    </sheetView>
  </sheetViews>
  <sheetFormatPr defaultRowHeight="13.5"/>
  <cols>
    <col min="7" max="7" width="12" customWidth="1"/>
  </cols>
  <sheetData>
    <row r="1" spans="1:8" ht="20.25">
      <c r="A1" s="178" t="s">
        <v>1</v>
      </c>
      <c r="B1" s="178"/>
      <c r="C1" s="178"/>
      <c r="D1" s="178"/>
      <c r="E1" s="178"/>
      <c r="F1" s="178"/>
      <c r="G1" s="179"/>
      <c r="H1" s="180"/>
    </row>
    <row r="2" spans="1:8" ht="20.25">
      <c r="A2" s="178" t="s">
        <v>2</v>
      </c>
      <c r="B2" s="178"/>
      <c r="C2" s="178"/>
      <c r="D2" s="178"/>
      <c r="E2" s="178"/>
      <c r="F2" s="178"/>
      <c r="G2" s="179"/>
      <c r="H2" s="180"/>
    </row>
    <row r="3" spans="1:8" ht="20.25">
      <c r="A3" s="178" t="s">
        <v>296</v>
      </c>
      <c r="B3" s="178"/>
      <c r="C3" s="178"/>
      <c r="D3" s="178"/>
      <c r="E3" s="178"/>
      <c r="F3" s="178"/>
      <c r="G3" s="179"/>
      <c r="H3" s="180"/>
    </row>
    <row r="4" spans="1:8" ht="14.25">
      <c r="A4" s="201" t="s">
        <v>171</v>
      </c>
      <c r="B4" s="201"/>
      <c r="C4" s="201"/>
      <c r="D4" s="201"/>
      <c r="E4" s="201"/>
      <c r="F4" s="201"/>
      <c r="G4" s="202"/>
      <c r="H4" s="203"/>
    </row>
    <row r="5" spans="1:8" ht="30" customHeight="1">
      <c r="A5" s="184" t="s">
        <v>5</v>
      </c>
      <c r="B5" s="181" t="s">
        <v>6</v>
      </c>
      <c r="C5" s="181"/>
      <c r="D5" s="182"/>
      <c r="E5" s="183" t="s">
        <v>7</v>
      </c>
      <c r="F5" s="181"/>
      <c r="G5" s="182"/>
      <c r="H5" s="189" t="s">
        <v>8</v>
      </c>
    </row>
    <row r="6" spans="1:8">
      <c r="A6" s="185"/>
      <c r="B6" s="187" t="s">
        <v>297</v>
      </c>
      <c r="C6" s="189" t="s">
        <v>298</v>
      </c>
      <c r="D6" s="189" t="s">
        <v>6</v>
      </c>
      <c r="E6" s="189" t="s">
        <v>199</v>
      </c>
      <c r="F6" s="189" t="s">
        <v>200</v>
      </c>
      <c r="G6" s="184" t="s">
        <v>7</v>
      </c>
      <c r="H6" s="199"/>
    </row>
    <row r="7" spans="1:8" ht="28.5" customHeight="1">
      <c r="A7" s="186"/>
      <c r="B7" s="188"/>
      <c r="C7" s="190"/>
      <c r="D7" s="191"/>
      <c r="E7" s="190"/>
      <c r="F7" s="190"/>
      <c r="G7" s="191"/>
      <c r="H7" s="200"/>
    </row>
    <row r="8" spans="1:8" ht="22.5" customHeight="1">
      <c r="A8" s="66" t="s">
        <v>273</v>
      </c>
      <c r="B8" s="67">
        <v>83</v>
      </c>
      <c r="C8" s="67">
        <v>76</v>
      </c>
      <c r="D8" s="69">
        <v>79.5</v>
      </c>
      <c r="E8" s="67">
        <v>91</v>
      </c>
      <c r="F8" s="67">
        <v>85</v>
      </c>
      <c r="G8" s="69">
        <v>87.4</v>
      </c>
      <c r="H8" s="68">
        <v>84.240000000000009</v>
      </c>
    </row>
    <row r="9" spans="1:8" ht="22.5" customHeight="1">
      <c r="A9" s="66" t="s">
        <v>274</v>
      </c>
      <c r="B9" s="67">
        <v>96</v>
      </c>
      <c r="C9" s="67">
        <v>97</v>
      </c>
      <c r="D9" s="69">
        <v>96.5</v>
      </c>
      <c r="E9" s="67">
        <v>97</v>
      </c>
      <c r="F9" s="67">
        <v>85</v>
      </c>
      <c r="G9" s="69">
        <v>89.800000000000011</v>
      </c>
      <c r="H9" s="68">
        <v>92.48</v>
      </c>
    </row>
    <row r="10" spans="1:8" ht="22.5" customHeight="1">
      <c r="A10" s="66" t="s">
        <v>275</v>
      </c>
      <c r="B10" s="67">
        <v>79</v>
      </c>
      <c r="C10" s="67">
        <v>78</v>
      </c>
      <c r="D10" s="69">
        <v>78.5</v>
      </c>
      <c r="E10" s="67">
        <v>98</v>
      </c>
      <c r="F10" s="67">
        <v>75</v>
      </c>
      <c r="G10" s="69">
        <v>84.2</v>
      </c>
      <c r="H10" s="68">
        <v>81.92</v>
      </c>
    </row>
    <row r="11" spans="1:8" ht="22.5" customHeight="1">
      <c r="A11" s="66" t="s">
        <v>276</v>
      </c>
      <c r="B11" s="67">
        <v>90</v>
      </c>
      <c r="C11" s="67">
        <v>86</v>
      </c>
      <c r="D11" s="69">
        <v>88</v>
      </c>
      <c r="E11" s="67">
        <v>51</v>
      </c>
      <c r="F11" s="67">
        <v>66</v>
      </c>
      <c r="G11" s="69">
        <v>60</v>
      </c>
      <c r="H11" s="68">
        <v>71.2</v>
      </c>
    </row>
    <row r="12" spans="1:8" ht="22.5" customHeight="1">
      <c r="A12" s="66" t="s">
        <v>277</v>
      </c>
      <c r="B12" s="67">
        <v>88</v>
      </c>
      <c r="C12" s="67">
        <v>79</v>
      </c>
      <c r="D12" s="69">
        <v>83.5</v>
      </c>
      <c r="E12" s="67">
        <v>78</v>
      </c>
      <c r="F12" s="67">
        <v>60</v>
      </c>
      <c r="G12" s="69">
        <v>67.2</v>
      </c>
      <c r="H12" s="68">
        <v>73.72</v>
      </c>
    </row>
    <row r="13" spans="1:8" ht="22.5" customHeight="1">
      <c r="A13" s="66" t="s">
        <v>278</v>
      </c>
      <c r="B13" s="67">
        <v>70</v>
      </c>
      <c r="C13" s="67">
        <v>69</v>
      </c>
      <c r="D13" s="69">
        <v>69.5</v>
      </c>
      <c r="E13" s="67">
        <v>73</v>
      </c>
      <c r="F13" s="67">
        <v>84</v>
      </c>
      <c r="G13" s="69">
        <v>79.599999999999994</v>
      </c>
      <c r="H13" s="68">
        <v>75.56</v>
      </c>
    </row>
    <row r="14" spans="1:8" ht="22.5" customHeight="1">
      <c r="A14" s="66" t="s">
        <v>279</v>
      </c>
      <c r="B14" s="67">
        <v>46</v>
      </c>
      <c r="C14" s="67">
        <v>80</v>
      </c>
      <c r="D14" s="69">
        <v>63</v>
      </c>
      <c r="E14" s="67">
        <v>48</v>
      </c>
      <c r="F14" s="67">
        <v>69</v>
      </c>
      <c r="G14" s="69">
        <v>60.6</v>
      </c>
      <c r="H14" s="68">
        <v>61.56</v>
      </c>
    </row>
    <row r="15" spans="1:8" ht="22.5" customHeight="1">
      <c r="A15" s="66" t="s">
        <v>280</v>
      </c>
      <c r="B15" s="67">
        <v>94</v>
      </c>
      <c r="C15" s="67">
        <v>93</v>
      </c>
      <c r="D15" s="69">
        <v>93.5</v>
      </c>
      <c r="E15" s="67">
        <v>91</v>
      </c>
      <c r="F15" s="67">
        <v>88</v>
      </c>
      <c r="G15" s="69">
        <v>89.199999999999989</v>
      </c>
      <c r="H15" s="68">
        <v>90.919999999999987</v>
      </c>
    </row>
    <row r="16" spans="1:8" ht="22.5" customHeight="1">
      <c r="A16" s="66" t="s">
        <v>281</v>
      </c>
      <c r="B16" s="67">
        <v>97</v>
      </c>
      <c r="C16" s="67">
        <v>90</v>
      </c>
      <c r="D16" s="69">
        <v>93.5</v>
      </c>
      <c r="E16" s="67">
        <v>74</v>
      </c>
      <c r="F16" s="67">
        <v>83</v>
      </c>
      <c r="G16" s="69">
        <v>79.400000000000006</v>
      </c>
      <c r="H16" s="68">
        <v>85.039999999999992</v>
      </c>
    </row>
    <row r="17" spans="1:8" ht="22.5" customHeight="1">
      <c r="A17" s="66" t="s">
        <v>282</v>
      </c>
      <c r="B17" s="67">
        <v>98</v>
      </c>
      <c r="C17" s="67">
        <v>95</v>
      </c>
      <c r="D17" s="69">
        <v>96.5</v>
      </c>
      <c r="E17" s="67">
        <v>98</v>
      </c>
      <c r="F17" s="67">
        <v>85</v>
      </c>
      <c r="G17" s="69">
        <v>90.2</v>
      </c>
      <c r="H17" s="68">
        <v>92.72</v>
      </c>
    </row>
    <row r="18" spans="1:8" ht="22.5" customHeight="1">
      <c r="A18" s="66" t="s">
        <v>283</v>
      </c>
      <c r="B18" s="67">
        <v>68</v>
      </c>
      <c r="C18" s="67">
        <v>72</v>
      </c>
      <c r="D18" s="69">
        <v>70</v>
      </c>
      <c r="E18" s="67">
        <v>60</v>
      </c>
      <c r="F18" s="67">
        <v>71</v>
      </c>
      <c r="G18" s="69">
        <v>66.599999999999994</v>
      </c>
      <c r="H18" s="68">
        <v>67.959999999999994</v>
      </c>
    </row>
    <row r="19" spans="1:8" ht="22.5" customHeight="1">
      <c r="A19" s="66" t="s">
        <v>284</v>
      </c>
      <c r="B19" s="67">
        <v>90</v>
      </c>
      <c r="C19" s="67">
        <v>86</v>
      </c>
      <c r="D19" s="69">
        <v>88</v>
      </c>
      <c r="E19" s="67">
        <v>97</v>
      </c>
      <c r="F19" s="67">
        <v>70</v>
      </c>
      <c r="G19" s="69">
        <v>80.800000000000011</v>
      </c>
      <c r="H19" s="68">
        <v>83.68</v>
      </c>
    </row>
    <row r="20" spans="1:8" ht="22.5" customHeight="1">
      <c r="A20" s="66" t="s">
        <v>285</v>
      </c>
      <c r="B20" s="67">
        <v>77</v>
      </c>
      <c r="C20" s="67">
        <v>81</v>
      </c>
      <c r="D20" s="69">
        <v>79</v>
      </c>
      <c r="E20" s="67">
        <v>89</v>
      </c>
      <c r="F20" s="67">
        <v>70</v>
      </c>
      <c r="G20" s="69">
        <v>77.599999999999994</v>
      </c>
      <c r="H20" s="68">
        <v>78.16</v>
      </c>
    </row>
    <row r="21" spans="1:8" ht="22.5" customHeight="1">
      <c r="A21" s="66" t="s">
        <v>286</v>
      </c>
      <c r="B21" s="67">
        <v>87</v>
      </c>
      <c r="C21" s="67">
        <v>82</v>
      </c>
      <c r="D21" s="69">
        <v>84.5</v>
      </c>
      <c r="E21" s="67">
        <v>96</v>
      </c>
      <c r="F21" s="67">
        <v>70</v>
      </c>
      <c r="G21" s="69">
        <v>80.400000000000006</v>
      </c>
      <c r="H21" s="68">
        <v>82.04</v>
      </c>
    </row>
    <row r="22" spans="1:8" ht="22.5" customHeight="1">
      <c r="A22" s="66" t="s">
        <v>287</v>
      </c>
      <c r="B22" s="67">
        <v>71</v>
      </c>
      <c r="C22" s="67">
        <v>68</v>
      </c>
      <c r="D22" s="69">
        <v>69.5</v>
      </c>
      <c r="E22" s="67">
        <v>58</v>
      </c>
      <c r="F22" s="67">
        <v>69</v>
      </c>
      <c r="G22" s="69">
        <v>64.599999999999994</v>
      </c>
      <c r="H22" s="68">
        <v>66.56</v>
      </c>
    </row>
    <row r="23" spans="1:8" ht="22.5" customHeight="1">
      <c r="A23" s="66" t="s">
        <v>288</v>
      </c>
      <c r="B23" s="67">
        <v>84</v>
      </c>
      <c r="C23" s="67">
        <v>39</v>
      </c>
      <c r="D23" s="69">
        <v>61.5</v>
      </c>
      <c r="E23" s="67">
        <v>58</v>
      </c>
      <c r="F23" s="67">
        <v>72</v>
      </c>
      <c r="G23" s="69">
        <v>66.400000000000006</v>
      </c>
      <c r="H23" s="68">
        <v>64.44</v>
      </c>
    </row>
    <row r="24" spans="1:8" ht="22.5" customHeight="1">
      <c r="A24" s="66" t="s">
        <v>289</v>
      </c>
      <c r="B24" s="67">
        <v>93</v>
      </c>
      <c r="C24" s="67">
        <v>94</v>
      </c>
      <c r="D24" s="69">
        <v>93.5</v>
      </c>
      <c r="E24" s="67">
        <v>88</v>
      </c>
      <c r="F24" s="67">
        <v>89</v>
      </c>
      <c r="G24" s="69">
        <v>88.6</v>
      </c>
      <c r="H24" s="68">
        <v>90.56</v>
      </c>
    </row>
    <row r="25" spans="1:8" ht="22.5" customHeight="1">
      <c r="A25" s="66" t="s">
        <v>290</v>
      </c>
      <c r="B25" s="67">
        <v>73</v>
      </c>
      <c r="C25" s="67">
        <v>67</v>
      </c>
      <c r="D25" s="69">
        <v>70</v>
      </c>
      <c r="E25" s="67">
        <v>61</v>
      </c>
      <c r="F25" s="67">
        <v>76</v>
      </c>
      <c r="G25" s="69">
        <v>70</v>
      </c>
      <c r="H25" s="68">
        <v>70</v>
      </c>
    </row>
    <row r="26" spans="1:8" ht="22.5" customHeight="1">
      <c r="A26" s="66" t="s">
        <v>291</v>
      </c>
      <c r="B26" s="67">
        <v>75</v>
      </c>
      <c r="C26" s="67">
        <v>74</v>
      </c>
      <c r="D26" s="69">
        <v>74.5</v>
      </c>
      <c r="E26" s="67">
        <v>68</v>
      </c>
      <c r="F26" s="67">
        <v>76</v>
      </c>
      <c r="G26" s="69">
        <v>72.800000000000011</v>
      </c>
      <c r="H26" s="68">
        <v>73.48</v>
      </c>
    </row>
    <row r="27" spans="1:8" ht="22.5" customHeight="1">
      <c r="A27" s="66" t="s">
        <v>292</v>
      </c>
      <c r="B27" s="67">
        <v>86</v>
      </c>
      <c r="C27" s="67">
        <v>86</v>
      </c>
      <c r="D27" s="69">
        <v>86</v>
      </c>
      <c r="E27" s="67">
        <v>65</v>
      </c>
      <c r="F27" s="67">
        <v>82</v>
      </c>
      <c r="G27" s="69">
        <v>75.199999999999989</v>
      </c>
      <c r="H27" s="68">
        <v>79.519999999999982</v>
      </c>
    </row>
    <row r="28" spans="1:8" ht="22.5" customHeight="1">
      <c r="A28" s="66" t="s">
        <v>293</v>
      </c>
      <c r="B28" s="67">
        <v>83</v>
      </c>
      <c r="C28" s="67">
        <v>86</v>
      </c>
      <c r="D28" s="69">
        <v>84.5</v>
      </c>
      <c r="E28" s="67">
        <v>65</v>
      </c>
      <c r="F28" s="67">
        <v>92</v>
      </c>
      <c r="G28" s="69">
        <v>81.199999999999989</v>
      </c>
      <c r="H28" s="68">
        <v>82.52</v>
      </c>
    </row>
    <row r="29" spans="1:8" ht="22.5" customHeight="1">
      <c r="A29" s="66" t="s">
        <v>294</v>
      </c>
      <c r="B29" s="67">
        <v>92</v>
      </c>
      <c r="C29" s="67">
        <v>94</v>
      </c>
      <c r="D29" s="69">
        <v>93</v>
      </c>
      <c r="E29" s="67">
        <v>69</v>
      </c>
      <c r="F29" s="67">
        <v>83</v>
      </c>
      <c r="G29" s="69">
        <v>77.400000000000006</v>
      </c>
      <c r="H29" s="68">
        <v>83.640000000000015</v>
      </c>
    </row>
    <row r="30" spans="1:8" ht="22.5" customHeight="1">
      <c r="A30" s="66" t="s">
        <v>295</v>
      </c>
      <c r="B30" s="67">
        <v>78</v>
      </c>
      <c r="C30" s="67">
        <v>61</v>
      </c>
      <c r="D30" s="69">
        <v>69.5</v>
      </c>
      <c r="E30" s="67">
        <v>80</v>
      </c>
      <c r="F30" s="67">
        <v>80</v>
      </c>
      <c r="G30" s="69">
        <v>80</v>
      </c>
      <c r="H30" s="68">
        <v>75.8</v>
      </c>
    </row>
    <row r="31" spans="1:8">
      <c r="A31" s="192" t="s">
        <v>27</v>
      </c>
      <c r="B31" s="192"/>
      <c r="C31" s="193"/>
      <c r="D31" s="193"/>
      <c r="E31" s="193"/>
      <c r="F31" s="193"/>
      <c r="G31" s="194"/>
      <c r="H31" s="195"/>
    </row>
    <row r="32" spans="1:8">
      <c r="A32" s="192"/>
      <c r="B32" s="192"/>
      <c r="C32" s="196"/>
      <c r="D32" s="196"/>
      <c r="E32" s="196"/>
      <c r="F32" s="196"/>
      <c r="G32" s="197"/>
      <c r="H32" s="198"/>
    </row>
    <row r="33" spans="1:8" ht="18">
      <c r="A33" s="70" t="s">
        <v>29</v>
      </c>
      <c r="B33" s="71"/>
      <c r="C33" s="71"/>
      <c r="D33" s="71"/>
      <c r="E33" s="71"/>
      <c r="F33" s="71"/>
      <c r="G33" s="72"/>
      <c r="H33" s="73"/>
    </row>
    <row r="34" spans="1:8" ht="18">
      <c r="A34" s="70" t="s">
        <v>30</v>
      </c>
      <c r="B34" s="71"/>
      <c r="C34" s="71"/>
      <c r="D34" s="71"/>
      <c r="E34" s="71"/>
      <c r="F34" s="71"/>
      <c r="G34" s="72"/>
      <c r="H34" s="73"/>
    </row>
    <row r="35" spans="1:8" ht="18">
      <c r="A35" s="70" t="s">
        <v>31</v>
      </c>
      <c r="B35" s="71"/>
      <c r="C35" s="71"/>
      <c r="D35" s="71"/>
      <c r="E35" s="71"/>
      <c r="F35" s="71"/>
      <c r="G35" s="72"/>
      <c r="H35" s="73"/>
    </row>
    <row r="36" spans="1:8" ht="18">
      <c r="A36" s="70" t="s">
        <v>32</v>
      </c>
      <c r="B36" s="71"/>
      <c r="C36" s="71"/>
      <c r="D36" s="71"/>
      <c r="E36" s="71"/>
      <c r="F36" s="71"/>
      <c r="G36" s="72"/>
      <c r="H36" s="73"/>
    </row>
  </sheetData>
  <mergeCells count="16">
    <mergeCell ref="A31:B32"/>
    <mergeCell ref="C31:H32"/>
    <mergeCell ref="H5:H7"/>
    <mergeCell ref="A2:H2"/>
    <mergeCell ref="A3:H3"/>
    <mergeCell ref="A4:H4"/>
    <mergeCell ref="A1:H1"/>
    <mergeCell ref="B5:D5"/>
    <mergeCell ref="E5:G5"/>
    <mergeCell ref="A5:A7"/>
    <mergeCell ref="B6:B7"/>
    <mergeCell ref="C6:C7"/>
    <mergeCell ref="D6:D7"/>
    <mergeCell ref="E6:E7"/>
    <mergeCell ref="F6:F7"/>
    <mergeCell ref="G6:G7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7A046-F7DC-4104-8B5C-A1D1F09A4C02}">
  <dimension ref="A1:H27"/>
  <sheetViews>
    <sheetView topLeftCell="A8" workbookViewId="0">
      <selection activeCell="H10" sqref="H10"/>
    </sheetView>
  </sheetViews>
  <sheetFormatPr defaultRowHeight="13.5"/>
  <cols>
    <col min="2" max="3" width="11.375" customWidth="1"/>
  </cols>
  <sheetData>
    <row r="1" spans="1:8" ht="20.25">
      <c r="A1" s="172" t="s">
        <v>1</v>
      </c>
      <c r="B1" s="172"/>
      <c r="C1" s="172"/>
      <c r="D1" s="172"/>
      <c r="E1" s="172"/>
      <c r="F1" s="172"/>
      <c r="G1" s="172"/>
      <c r="H1" s="172"/>
    </row>
    <row r="2" spans="1:8" ht="20.25">
      <c r="A2" s="172" t="s">
        <v>299</v>
      </c>
      <c r="B2" s="172"/>
      <c r="C2" s="172"/>
      <c r="D2" s="172"/>
      <c r="E2" s="172"/>
      <c r="F2" s="172"/>
      <c r="G2" s="172"/>
      <c r="H2" s="172"/>
    </row>
    <row r="3" spans="1:8" ht="18">
      <c r="A3" s="205" t="s">
        <v>300</v>
      </c>
      <c r="B3" s="205"/>
      <c r="C3" s="205"/>
      <c r="D3" s="205"/>
      <c r="E3" s="205"/>
      <c r="F3" s="205"/>
      <c r="G3" s="205"/>
      <c r="H3" s="205"/>
    </row>
    <row r="4" spans="1:8" ht="18">
      <c r="A4" s="74"/>
    </row>
    <row r="5" spans="1:8" ht="15.75">
      <c r="A5" s="206" t="s">
        <v>301</v>
      </c>
      <c r="B5" s="206"/>
      <c r="C5" s="206"/>
      <c r="D5" s="206"/>
      <c r="E5" s="206"/>
      <c r="F5" s="206"/>
      <c r="G5" s="206"/>
      <c r="H5" s="206"/>
    </row>
    <row r="6" spans="1:8" ht="26.25" customHeight="1">
      <c r="A6" s="141" t="s">
        <v>5</v>
      </c>
      <c r="B6" s="141" t="s">
        <v>6</v>
      </c>
      <c r="C6" s="141"/>
      <c r="D6" s="141"/>
      <c r="E6" s="141" t="s">
        <v>7</v>
      </c>
      <c r="F6" s="141"/>
      <c r="G6" s="141"/>
      <c r="H6" s="21" t="s">
        <v>302</v>
      </c>
    </row>
    <row r="7" spans="1:8" ht="26.25" customHeight="1">
      <c r="A7" s="141"/>
      <c r="B7" s="141" t="s">
        <v>303</v>
      </c>
      <c r="C7" s="141" t="s">
        <v>304</v>
      </c>
      <c r="D7" s="141" t="s">
        <v>6</v>
      </c>
      <c r="E7" s="21" t="s">
        <v>305</v>
      </c>
      <c r="F7" s="21" t="s">
        <v>306</v>
      </c>
      <c r="G7" s="141" t="s">
        <v>7</v>
      </c>
      <c r="H7" s="21" t="s">
        <v>307</v>
      </c>
    </row>
    <row r="8" spans="1:8" ht="26.25" customHeight="1">
      <c r="A8" s="141"/>
      <c r="B8" s="141"/>
      <c r="C8" s="141"/>
      <c r="D8" s="141"/>
      <c r="E8" s="21" t="s">
        <v>307</v>
      </c>
      <c r="F8" s="21" t="s">
        <v>307</v>
      </c>
      <c r="G8" s="141"/>
      <c r="H8" s="82"/>
    </row>
    <row r="9" spans="1:8" ht="26.25" customHeight="1">
      <c r="A9" s="85" t="s">
        <v>308</v>
      </c>
      <c r="B9" s="83">
        <v>60</v>
      </c>
      <c r="C9" s="83">
        <v>66</v>
      </c>
      <c r="D9" s="83">
        <f>B9*50%+C9*50%</f>
        <v>63</v>
      </c>
      <c r="E9" s="83">
        <v>95</v>
      </c>
      <c r="F9" s="83">
        <v>86</v>
      </c>
      <c r="G9" s="83">
        <f>E9*40%+F9*60%</f>
        <v>89.6</v>
      </c>
      <c r="H9" s="86">
        <f>D9*40%+G9*60%</f>
        <v>78.960000000000008</v>
      </c>
    </row>
    <row r="10" spans="1:8" ht="26.25" customHeight="1">
      <c r="A10" s="85" t="s">
        <v>309</v>
      </c>
      <c r="B10" s="83">
        <v>84</v>
      </c>
      <c r="C10" s="83">
        <v>69</v>
      </c>
      <c r="D10" s="83">
        <f t="shared" ref="D10:D22" si="0">B10*50%+C10*50%</f>
        <v>76.5</v>
      </c>
      <c r="E10" s="83">
        <v>93</v>
      </c>
      <c r="F10" s="83">
        <v>87</v>
      </c>
      <c r="G10" s="83">
        <f t="shared" ref="G10:G22" si="1">E10*40%+F10*60%</f>
        <v>89.4</v>
      </c>
      <c r="H10" s="86">
        <f t="shared" ref="H10:H22" si="2">D10*40%+G10*60%</f>
        <v>84.240000000000009</v>
      </c>
    </row>
    <row r="11" spans="1:8" ht="26.25" customHeight="1">
      <c r="A11" s="85" t="s">
        <v>310</v>
      </c>
      <c r="B11" s="83">
        <v>83</v>
      </c>
      <c r="C11" s="83">
        <v>66</v>
      </c>
      <c r="D11" s="83">
        <f t="shared" si="0"/>
        <v>74.5</v>
      </c>
      <c r="E11" s="83">
        <v>87</v>
      </c>
      <c r="F11" s="83">
        <v>77</v>
      </c>
      <c r="G11" s="83">
        <f t="shared" si="1"/>
        <v>81</v>
      </c>
      <c r="H11" s="86">
        <f t="shared" si="2"/>
        <v>78.400000000000006</v>
      </c>
    </row>
    <row r="12" spans="1:8" ht="26.25" customHeight="1">
      <c r="A12" s="85" t="s">
        <v>311</v>
      </c>
      <c r="B12" s="83">
        <v>67</v>
      </c>
      <c r="C12" s="83">
        <v>60</v>
      </c>
      <c r="D12" s="83">
        <f t="shared" si="0"/>
        <v>63.5</v>
      </c>
      <c r="E12" s="83">
        <v>86</v>
      </c>
      <c r="F12" s="83">
        <v>67</v>
      </c>
      <c r="G12" s="83">
        <f t="shared" si="1"/>
        <v>74.599999999999994</v>
      </c>
      <c r="H12" s="86">
        <f t="shared" si="2"/>
        <v>70.16</v>
      </c>
    </row>
    <row r="13" spans="1:8" ht="26.25" customHeight="1">
      <c r="A13" s="85" t="s">
        <v>312</v>
      </c>
      <c r="B13" s="83">
        <v>97</v>
      </c>
      <c r="C13" s="83">
        <v>97</v>
      </c>
      <c r="D13" s="83">
        <f t="shared" si="0"/>
        <v>97</v>
      </c>
      <c r="E13" s="83">
        <v>83</v>
      </c>
      <c r="F13" s="83">
        <v>89</v>
      </c>
      <c r="G13" s="83">
        <f t="shared" si="1"/>
        <v>86.6</v>
      </c>
      <c r="H13" s="86">
        <f>D13*40%+G13*60%</f>
        <v>90.759999999999991</v>
      </c>
    </row>
    <row r="14" spans="1:8" ht="26.25" customHeight="1">
      <c r="A14" s="85" t="s">
        <v>313</v>
      </c>
      <c r="B14" s="83">
        <v>74</v>
      </c>
      <c r="C14" s="83">
        <v>86</v>
      </c>
      <c r="D14" s="83">
        <f t="shared" si="0"/>
        <v>80</v>
      </c>
      <c r="E14" s="83">
        <v>85</v>
      </c>
      <c r="F14" s="83">
        <v>85</v>
      </c>
      <c r="G14" s="83">
        <f t="shared" si="1"/>
        <v>85</v>
      </c>
      <c r="H14" s="86">
        <f t="shared" si="2"/>
        <v>83</v>
      </c>
    </row>
    <row r="15" spans="1:8" ht="26.25" customHeight="1">
      <c r="A15" s="85" t="s">
        <v>314</v>
      </c>
      <c r="B15" s="83">
        <v>60</v>
      </c>
      <c r="C15" s="83">
        <v>62</v>
      </c>
      <c r="D15" s="83">
        <f t="shared" si="0"/>
        <v>61</v>
      </c>
      <c r="E15" s="83">
        <v>88</v>
      </c>
      <c r="F15" s="83">
        <v>64</v>
      </c>
      <c r="G15" s="83">
        <f t="shared" si="1"/>
        <v>73.599999999999994</v>
      </c>
      <c r="H15" s="86">
        <f t="shared" si="2"/>
        <v>68.56</v>
      </c>
    </row>
    <row r="16" spans="1:8" ht="26.25" customHeight="1">
      <c r="A16" s="85" t="s">
        <v>315</v>
      </c>
      <c r="B16" s="83">
        <v>62</v>
      </c>
      <c r="C16" s="83">
        <v>73</v>
      </c>
      <c r="D16" s="83">
        <f t="shared" si="0"/>
        <v>67.5</v>
      </c>
      <c r="E16" s="83">
        <v>86</v>
      </c>
      <c r="F16" s="83">
        <v>79</v>
      </c>
      <c r="G16" s="83">
        <f t="shared" si="1"/>
        <v>81.8</v>
      </c>
      <c r="H16" s="86">
        <f t="shared" si="2"/>
        <v>76.08</v>
      </c>
    </row>
    <row r="17" spans="1:8" ht="26.25" customHeight="1">
      <c r="A17" s="85" t="s">
        <v>316</v>
      </c>
      <c r="B17" s="83">
        <v>92</v>
      </c>
      <c r="C17" s="83">
        <v>92</v>
      </c>
      <c r="D17" s="83">
        <f t="shared" si="0"/>
        <v>92</v>
      </c>
      <c r="E17" s="83">
        <v>74</v>
      </c>
      <c r="F17" s="83">
        <v>89</v>
      </c>
      <c r="G17" s="83">
        <f t="shared" si="1"/>
        <v>83</v>
      </c>
      <c r="H17" s="86">
        <f t="shared" si="2"/>
        <v>86.6</v>
      </c>
    </row>
    <row r="18" spans="1:8" ht="26.25" customHeight="1">
      <c r="A18" s="85" t="s">
        <v>317</v>
      </c>
      <c r="B18" s="83">
        <v>71</v>
      </c>
      <c r="C18" s="83">
        <v>68</v>
      </c>
      <c r="D18" s="83">
        <f t="shared" si="0"/>
        <v>69.5</v>
      </c>
      <c r="E18" s="83">
        <v>97</v>
      </c>
      <c r="F18" s="83">
        <v>78</v>
      </c>
      <c r="G18" s="83">
        <f t="shared" si="1"/>
        <v>85.6</v>
      </c>
      <c r="H18" s="86">
        <f t="shared" si="2"/>
        <v>79.16</v>
      </c>
    </row>
    <row r="19" spans="1:8" ht="26.25" customHeight="1">
      <c r="A19" s="85" t="s">
        <v>318</v>
      </c>
      <c r="B19" s="83">
        <v>79</v>
      </c>
      <c r="C19" s="83">
        <v>92</v>
      </c>
      <c r="D19" s="83">
        <f t="shared" si="0"/>
        <v>85.5</v>
      </c>
      <c r="E19" s="83">
        <v>60</v>
      </c>
      <c r="F19" s="83">
        <v>63</v>
      </c>
      <c r="G19" s="83">
        <f t="shared" si="1"/>
        <v>61.8</v>
      </c>
      <c r="H19" s="86">
        <f t="shared" si="2"/>
        <v>71.28</v>
      </c>
    </row>
    <row r="20" spans="1:8" ht="26.25" customHeight="1">
      <c r="A20" s="51" t="s">
        <v>319</v>
      </c>
      <c r="B20" s="83">
        <v>91</v>
      </c>
      <c r="C20" s="83">
        <v>94</v>
      </c>
      <c r="D20" s="83">
        <f t="shared" si="0"/>
        <v>92.5</v>
      </c>
      <c r="E20" s="83">
        <v>92</v>
      </c>
      <c r="F20" s="83">
        <v>90</v>
      </c>
      <c r="G20" s="83">
        <f t="shared" si="1"/>
        <v>90.800000000000011</v>
      </c>
      <c r="H20" s="86">
        <f t="shared" si="2"/>
        <v>91.48</v>
      </c>
    </row>
    <row r="21" spans="1:8" ht="26.25" customHeight="1">
      <c r="A21" s="85" t="s">
        <v>320</v>
      </c>
      <c r="B21" s="83">
        <v>84</v>
      </c>
      <c r="C21" s="83">
        <v>86</v>
      </c>
      <c r="D21" s="83">
        <f t="shared" si="0"/>
        <v>85</v>
      </c>
      <c r="E21" s="83">
        <v>82</v>
      </c>
      <c r="F21" s="83">
        <v>81</v>
      </c>
      <c r="G21" s="83">
        <f t="shared" si="1"/>
        <v>81.400000000000006</v>
      </c>
      <c r="H21" s="86">
        <f t="shared" si="2"/>
        <v>82.84</v>
      </c>
    </row>
    <row r="22" spans="1:8" ht="26.25" customHeight="1">
      <c r="A22" s="85" t="s">
        <v>321</v>
      </c>
      <c r="B22" s="83">
        <v>60</v>
      </c>
      <c r="C22" s="83">
        <v>73</v>
      </c>
      <c r="D22" s="83">
        <f t="shared" si="0"/>
        <v>66.5</v>
      </c>
      <c r="E22" s="83">
        <v>98</v>
      </c>
      <c r="F22" s="83">
        <v>73</v>
      </c>
      <c r="G22" s="83">
        <f t="shared" si="1"/>
        <v>83</v>
      </c>
      <c r="H22" s="86">
        <f t="shared" si="2"/>
        <v>76.400000000000006</v>
      </c>
    </row>
    <row r="23" spans="1:8" ht="26.25" customHeight="1">
      <c r="A23" s="84" t="s">
        <v>87</v>
      </c>
      <c r="B23" s="204" t="s">
        <v>322</v>
      </c>
      <c r="C23" s="204"/>
      <c r="D23" s="204"/>
      <c r="E23" s="204"/>
      <c r="F23" s="204"/>
      <c r="G23" s="204"/>
      <c r="H23" s="204"/>
    </row>
    <row r="24" spans="1:8" ht="18.75">
      <c r="A24" s="54" t="s">
        <v>29</v>
      </c>
    </row>
    <row r="25" spans="1:8" ht="18.75">
      <c r="A25" s="54" t="s">
        <v>30</v>
      </c>
    </row>
    <row r="26" spans="1:8" ht="18.75">
      <c r="A26" s="54" t="s">
        <v>31</v>
      </c>
    </row>
    <row r="27" spans="1:8" ht="18.75">
      <c r="A27" s="54" t="s">
        <v>32</v>
      </c>
    </row>
  </sheetData>
  <mergeCells count="12">
    <mergeCell ref="G7:G8"/>
    <mergeCell ref="B23:H23"/>
    <mergeCell ref="A1:H1"/>
    <mergeCell ref="A2:H2"/>
    <mergeCell ref="A3:H3"/>
    <mergeCell ref="A5:H5"/>
    <mergeCell ref="A6:A8"/>
    <mergeCell ref="B6:D6"/>
    <mergeCell ref="E6:G6"/>
    <mergeCell ref="B7:B8"/>
    <mergeCell ref="C7:C8"/>
    <mergeCell ref="D7:D8"/>
  </mergeCells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0FE6-5A63-40B6-B8A3-AC5604124A5B}">
  <dimension ref="A1:H16"/>
  <sheetViews>
    <sheetView workbookViewId="0">
      <selection activeCell="H9" sqref="H9:H10"/>
    </sheetView>
  </sheetViews>
  <sheetFormatPr defaultRowHeight="13.5"/>
  <sheetData>
    <row r="1" spans="1:8" ht="20.25">
      <c r="A1" s="172" t="s">
        <v>1</v>
      </c>
      <c r="B1" s="172"/>
      <c r="C1" s="172"/>
      <c r="D1" s="172"/>
      <c r="E1" s="172"/>
      <c r="F1" s="172"/>
      <c r="G1" s="172"/>
      <c r="H1" s="172"/>
    </row>
    <row r="2" spans="1:8" ht="20.25">
      <c r="A2" s="172" t="s">
        <v>2</v>
      </c>
      <c r="B2" s="172"/>
      <c r="C2" s="172"/>
      <c r="D2" s="172"/>
      <c r="E2" s="172"/>
      <c r="F2" s="172"/>
      <c r="G2" s="172"/>
      <c r="H2" s="172"/>
    </row>
    <row r="3" spans="1:8" ht="18.75">
      <c r="A3" s="207" t="s">
        <v>323</v>
      </c>
      <c r="B3" s="207"/>
      <c r="C3" s="207"/>
      <c r="D3" s="207"/>
      <c r="E3" s="207"/>
      <c r="F3" s="207"/>
      <c r="G3" s="207"/>
      <c r="H3" s="207"/>
    </row>
    <row r="4" spans="1:8" ht="14.25">
      <c r="A4" s="76"/>
    </row>
    <row r="5" spans="1:8" ht="13.5" customHeight="1">
      <c r="A5" s="208" t="s">
        <v>324</v>
      </c>
      <c r="B5" s="208"/>
      <c r="C5" s="208"/>
      <c r="D5" s="208"/>
      <c r="E5" s="208"/>
      <c r="F5" s="208"/>
      <c r="G5" s="208"/>
      <c r="H5" s="208"/>
    </row>
    <row r="6" spans="1:8" ht="28.5" customHeight="1">
      <c r="A6" s="141" t="s">
        <v>5</v>
      </c>
      <c r="B6" s="141" t="s">
        <v>6</v>
      </c>
      <c r="C6" s="141"/>
      <c r="D6" s="141"/>
      <c r="E6" s="141" t="s">
        <v>7</v>
      </c>
      <c r="F6" s="141"/>
      <c r="G6" s="141"/>
      <c r="H6" s="21" t="s">
        <v>302</v>
      </c>
    </row>
    <row r="7" spans="1:8" ht="28.5" customHeight="1">
      <c r="A7" s="141"/>
      <c r="B7" s="209" t="s">
        <v>325</v>
      </c>
      <c r="C7" s="209" t="s">
        <v>326</v>
      </c>
      <c r="D7" s="141" t="s">
        <v>6</v>
      </c>
      <c r="E7" s="21" t="s">
        <v>305</v>
      </c>
      <c r="F7" s="21" t="s">
        <v>306</v>
      </c>
      <c r="G7" s="141" t="s">
        <v>7</v>
      </c>
      <c r="H7" s="21" t="s">
        <v>307</v>
      </c>
    </row>
    <row r="8" spans="1:8" ht="33.75" customHeight="1">
      <c r="A8" s="141"/>
      <c r="B8" s="209"/>
      <c r="C8" s="209"/>
      <c r="D8" s="141"/>
      <c r="E8" s="21" t="s">
        <v>307</v>
      </c>
      <c r="F8" s="21" t="s">
        <v>307</v>
      </c>
      <c r="G8" s="141"/>
      <c r="H8" s="82"/>
    </row>
    <row r="9" spans="1:8" ht="43.5" customHeight="1">
      <c r="A9" s="21" t="s">
        <v>327</v>
      </c>
      <c r="B9" s="21">
        <v>60</v>
      </c>
      <c r="C9" s="21">
        <v>63</v>
      </c>
      <c r="D9" s="21">
        <f>B9*50%+C9*50%</f>
        <v>61.5</v>
      </c>
      <c r="E9" s="21">
        <v>89</v>
      </c>
      <c r="F9" s="21">
        <v>97</v>
      </c>
      <c r="G9" s="21">
        <f>E9*40%+F9*60%</f>
        <v>93.8</v>
      </c>
      <c r="H9" s="99">
        <f>D9*40%+G9*60%</f>
        <v>80.88</v>
      </c>
    </row>
    <row r="10" spans="1:8" ht="43.5" customHeight="1">
      <c r="A10" s="84" t="s">
        <v>328</v>
      </c>
      <c r="B10" s="21">
        <v>86</v>
      </c>
      <c r="C10" s="21">
        <v>60</v>
      </c>
      <c r="D10" s="21">
        <f>B10*50%+C10*50%</f>
        <v>73</v>
      </c>
      <c r="E10" s="21">
        <v>77</v>
      </c>
      <c r="F10" s="21">
        <v>90</v>
      </c>
      <c r="G10" s="21">
        <f>E10*40%+F10*60%</f>
        <v>84.8</v>
      </c>
      <c r="H10" s="99">
        <f>D10*40%+G10*60%</f>
        <v>80.08</v>
      </c>
    </row>
    <row r="11" spans="1:8" ht="43.5" customHeight="1">
      <c r="A11" s="84" t="s">
        <v>87</v>
      </c>
      <c r="B11" s="204" t="s">
        <v>322</v>
      </c>
      <c r="C11" s="204"/>
      <c r="D11" s="204"/>
      <c r="E11" s="204"/>
      <c r="F11" s="204"/>
      <c r="G11" s="204"/>
      <c r="H11" s="204"/>
    </row>
    <row r="12" spans="1:8" ht="18.75">
      <c r="A12" s="54" t="s">
        <v>29</v>
      </c>
    </row>
    <row r="13" spans="1:8" ht="18.75">
      <c r="A13" s="54" t="s">
        <v>30</v>
      </c>
    </row>
    <row r="14" spans="1:8" ht="18.75">
      <c r="A14" s="54" t="s">
        <v>31</v>
      </c>
    </row>
    <row r="15" spans="1:8" ht="18.75">
      <c r="A15" s="54" t="s">
        <v>32</v>
      </c>
    </row>
    <row r="16" spans="1:8" ht="14.25">
      <c r="A16" s="75"/>
    </row>
  </sheetData>
  <mergeCells count="12">
    <mergeCell ref="B11:H11"/>
    <mergeCell ref="A1:H1"/>
    <mergeCell ref="A2:H2"/>
    <mergeCell ref="A3:H3"/>
    <mergeCell ref="A5:H5"/>
    <mergeCell ref="A6:A8"/>
    <mergeCell ref="B6:D6"/>
    <mergeCell ref="E6:G6"/>
    <mergeCell ref="B7:B8"/>
    <mergeCell ref="C7:C8"/>
    <mergeCell ref="D7:D8"/>
    <mergeCell ref="G7:G8"/>
  </mergeCells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B4C1-BCCE-417C-85D0-F6DD945621DB}">
  <dimension ref="A1:H44"/>
  <sheetViews>
    <sheetView topLeftCell="A16" workbookViewId="0">
      <selection activeCell="N16" sqref="N16"/>
    </sheetView>
  </sheetViews>
  <sheetFormatPr defaultRowHeight="13.5"/>
  <sheetData>
    <row r="1" spans="1:8" ht="20.25">
      <c r="A1" s="172" t="s">
        <v>1</v>
      </c>
      <c r="B1" s="172"/>
      <c r="C1" s="172"/>
      <c r="D1" s="172"/>
      <c r="E1" s="172"/>
      <c r="F1" s="172"/>
      <c r="G1" s="172"/>
      <c r="H1" s="172"/>
    </row>
    <row r="2" spans="1:8" ht="20.25">
      <c r="A2" s="172" t="s">
        <v>2</v>
      </c>
      <c r="B2" s="172"/>
      <c r="C2" s="172"/>
      <c r="D2" s="172"/>
      <c r="E2" s="172"/>
      <c r="F2" s="172"/>
      <c r="G2" s="172"/>
      <c r="H2" s="172"/>
    </row>
    <row r="3" spans="1:8" ht="18.75">
      <c r="A3" s="207" t="s">
        <v>329</v>
      </c>
      <c r="B3" s="207"/>
      <c r="C3" s="207"/>
      <c r="D3" s="207"/>
      <c r="E3" s="207"/>
      <c r="F3" s="207"/>
      <c r="G3" s="207"/>
      <c r="H3" s="207"/>
    </row>
    <row r="4" spans="1:8" ht="14.25">
      <c r="A4" s="76"/>
    </row>
    <row r="5" spans="1:8" ht="14.25">
      <c r="A5" s="208" t="s">
        <v>330</v>
      </c>
      <c r="B5" s="208"/>
      <c r="C5" s="208"/>
      <c r="D5" s="208"/>
      <c r="E5" s="208"/>
      <c r="F5" s="208"/>
      <c r="G5" s="208"/>
      <c r="H5" s="208"/>
    </row>
    <row r="6" spans="1:8" ht="33" customHeight="1">
      <c r="A6" s="141" t="s">
        <v>5</v>
      </c>
      <c r="B6" s="141" t="s">
        <v>6</v>
      </c>
      <c r="C6" s="141"/>
      <c r="D6" s="141"/>
      <c r="E6" s="141" t="s">
        <v>7</v>
      </c>
      <c r="F6" s="141"/>
      <c r="G6" s="141"/>
      <c r="H6" s="21" t="s">
        <v>302</v>
      </c>
    </row>
    <row r="7" spans="1:8" ht="59.25" customHeight="1">
      <c r="A7" s="141"/>
      <c r="B7" s="141" t="s">
        <v>331</v>
      </c>
      <c r="C7" s="141" t="s">
        <v>332</v>
      </c>
      <c r="D7" s="141" t="s">
        <v>333</v>
      </c>
      <c r="E7" s="21" t="s">
        <v>305</v>
      </c>
      <c r="F7" s="21" t="s">
        <v>306</v>
      </c>
      <c r="G7" s="141" t="s">
        <v>336</v>
      </c>
      <c r="H7" s="21" t="s">
        <v>307</v>
      </c>
    </row>
    <row r="8" spans="1:8" ht="15.75">
      <c r="A8" s="141"/>
      <c r="B8" s="141"/>
      <c r="C8" s="141"/>
      <c r="D8" s="141"/>
      <c r="E8" s="21" t="s">
        <v>334</v>
      </c>
      <c r="F8" s="21" t="s">
        <v>335</v>
      </c>
      <c r="G8" s="141"/>
      <c r="H8" s="82"/>
    </row>
    <row r="9" spans="1:8" ht="14.25" hidden="1">
      <c r="A9" s="63" t="s">
        <v>337</v>
      </c>
      <c r="B9" s="51">
        <v>87</v>
      </c>
      <c r="C9" s="51">
        <v>85</v>
      </c>
      <c r="D9" s="51">
        <v>86</v>
      </c>
      <c r="E9" s="87">
        <v>85</v>
      </c>
      <c r="F9" s="87">
        <v>77</v>
      </c>
      <c r="G9" s="51">
        <v>80</v>
      </c>
      <c r="H9" s="51">
        <v>82</v>
      </c>
    </row>
    <row r="10" spans="1:8" ht="21.75" customHeight="1">
      <c r="A10" s="63" t="s">
        <v>338</v>
      </c>
      <c r="B10" s="51">
        <v>91</v>
      </c>
      <c r="C10" s="51">
        <v>93</v>
      </c>
      <c r="D10" s="51">
        <v>92</v>
      </c>
      <c r="E10" s="21">
        <v>83</v>
      </c>
      <c r="F10" s="21">
        <v>82</v>
      </c>
      <c r="G10" s="51">
        <v>82</v>
      </c>
      <c r="H10" s="51">
        <v>86</v>
      </c>
    </row>
    <row r="11" spans="1:8" ht="21.75" customHeight="1">
      <c r="A11" s="63" t="s">
        <v>339</v>
      </c>
      <c r="B11" s="51">
        <v>81</v>
      </c>
      <c r="C11" s="51">
        <v>68</v>
      </c>
      <c r="D11" s="51">
        <v>75</v>
      </c>
      <c r="E11" s="87">
        <v>66</v>
      </c>
      <c r="F11" s="87">
        <v>62</v>
      </c>
      <c r="G11" s="51">
        <v>63</v>
      </c>
      <c r="H11" s="51">
        <v>67</v>
      </c>
    </row>
    <row r="12" spans="1:8" ht="21.75" customHeight="1">
      <c r="A12" s="63" t="s">
        <v>340</v>
      </c>
      <c r="B12" s="51">
        <v>88</v>
      </c>
      <c r="C12" s="51">
        <v>85</v>
      </c>
      <c r="D12" s="51">
        <v>87</v>
      </c>
      <c r="E12" s="87">
        <v>82</v>
      </c>
      <c r="F12" s="87">
        <v>74</v>
      </c>
      <c r="G12" s="51">
        <v>77</v>
      </c>
      <c r="H12" s="51">
        <v>81</v>
      </c>
    </row>
    <row r="13" spans="1:8" ht="21.75" customHeight="1">
      <c r="A13" s="63" t="s">
        <v>341</v>
      </c>
      <c r="B13" s="51">
        <v>86</v>
      </c>
      <c r="C13" s="51">
        <v>74</v>
      </c>
      <c r="D13" s="51">
        <v>80</v>
      </c>
      <c r="E13" s="87">
        <v>90</v>
      </c>
      <c r="F13" s="87">
        <v>83</v>
      </c>
      <c r="G13" s="51">
        <v>85</v>
      </c>
      <c r="H13" s="51">
        <v>83</v>
      </c>
    </row>
    <row r="14" spans="1:8" ht="21.75" customHeight="1">
      <c r="A14" s="63" t="s">
        <v>342</v>
      </c>
      <c r="B14" s="51">
        <v>94</v>
      </c>
      <c r="C14" s="51">
        <v>97</v>
      </c>
      <c r="D14" s="51">
        <v>96</v>
      </c>
      <c r="E14" s="87">
        <v>82</v>
      </c>
      <c r="F14" s="87">
        <v>91</v>
      </c>
      <c r="G14" s="51">
        <v>87</v>
      </c>
      <c r="H14" s="51">
        <v>90</v>
      </c>
    </row>
    <row r="15" spans="1:8" ht="21.75" customHeight="1">
      <c r="A15" s="63" t="s">
        <v>343</v>
      </c>
      <c r="B15" s="51">
        <v>80</v>
      </c>
      <c r="C15" s="51">
        <v>86</v>
      </c>
      <c r="D15" s="51">
        <v>83</v>
      </c>
      <c r="E15" s="87">
        <v>83</v>
      </c>
      <c r="F15" s="87">
        <v>82</v>
      </c>
      <c r="G15" s="51">
        <v>82</v>
      </c>
      <c r="H15" s="51">
        <v>82</v>
      </c>
    </row>
    <row r="16" spans="1:8" ht="21.75" customHeight="1">
      <c r="A16" s="63" t="s">
        <v>344</v>
      </c>
      <c r="B16" s="51">
        <v>84</v>
      </c>
      <c r="C16" s="51">
        <v>75</v>
      </c>
      <c r="D16" s="51">
        <v>80</v>
      </c>
      <c r="E16" s="87">
        <v>86</v>
      </c>
      <c r="F16" s="87">
        <v>71</v>
      </c>
      <c r="G16" s="51">
        <v>77</v>
      </c>
      <c r="H16" s="51">
        <v>78</v>
      </c>
    </row>
    <row r="17" spans="1:8" ht="21.75" customHeight="1">
      <c r="A17" s="63" t="s">
        <v>345</v>
      </c>
      <c r="B17" s="51">
        <v>86</v>
      </c>
      <c r="C17" s="51">
        <v>96</v>
      </c>
      <c r="D17" s="51">
        <v>91</v>
      </c>
      <c r="E17" s="87">
        <v>72</v>
      </c>
      <c r="F17" s="87">
        <v>92</v>
      </c>
      <c r="G17" s="51">
        <v>84</v>
      </c>
      <c r="H17" s="51">
        <v>86</v>
      </c>
    </row>
    <row r="18" spans="1:8" ht="21.75" customHeight="1">
      <c r="A18" s="63" t="s">
        <v>346</v>
      </c>
      <c r="B18" s="51">
        <v>93</v>
      </c>
      <c r="C18" s="51">
        <v>93</v>
      </c>
      <c r="D18" s="51">
        <v>93</v>
      </c>
      <c r="E18" s="87">
        <v>76</v>
      </c>
      <c r="F18" s="87">
        <v>92</v>
      </c>
      <c r="G18" s="51">
        <v>85</v>
      </c>
      <c r="H18" s="51">
        <v>88</v>
      </c>
    </row>
    <row r="19" spans="1:8" ht="21.75" customHeight="1">
      <c r="A19" s="63" t="s">
        <v>347</v>
      </c>
      <c r="B19" s="51">
        <v>91</v>
      </c>
      <c r="C19" s="51">
        <v>90</v>
      </c>
      <c r="D19" s="51">
        <v>91</v>
      </c>
      <c r="E19" s="87">
        <v>88</v>
      </c>
      <c r="F19" s="87">
        <v>89</v>
      </c>
      <c r="G19" s="51">
        <v>88</v>
      </c>
      <c r="H19" s="51">
        <v>89</v>
      </c>
    </row>
    <row r="20" spans="1:8" ht="21.75" customHeight="1">
      <c r="A20" s="63" t="s">
        <v>348</v>
      </c>
      <c r="B20" s="51">
        <v>80</v>
      </c>
      <c r="C20" s="51">
        <v>75</v>
      </c>
      <c r="D20" s="51">
        <v>78</v>
      </c>
      <c r="E20" s="87">
        <v>69</v>
      </c>
      <c r="F20" s="87">
        <v>78</v>
      </c>
      <c r="G20" s="51">
        <v>74</v>
      </c>
      <c r="H20" s="51">
        <v>75</v>
      </c>
    </row>
    <row r="21" spans="1:8" ht="21.75" customHeight="1">
      <c r="A21" s="63" t="s">
        <v>349</v>
      </c>
      <c r="B21" s="51">
        <v>82</v>
      </c>
      <c r="C21" s="51">
        <v>81</v>
      </c>
      <c r="D21" s="51">
        <v>82</v>
      </c>
      <c r="E21" s="87">
        <v>94</v>
      </c>
      <c r="F21" s="87">
        <v>95</v>
      </c>
      <c r="G21" s="51">
        <v>94</v>
      </c>
      <c r="H21" s="51">
        <v>89</v>
      </c>
    </row>
    <row r="22" spans="1:8" ht="21.75" customHeight="1">
      <c r="A22" s="63" t="s">
        <v>350</v>
      </c>
      <c r="B22" s="51">
        <v>89</v>
      </c>
      <c r="C22" s="51">
        <v>86</v>
      </c>
      <c r="D22" s="51">
        <v>88</v>
      </c>
      <c r="E22" s="87">
        <v>63</v>
      </c>
      <c r="F22" s="87">
        <v>74</v>
      </c>
      <c r="G22" s="51">
        <v>69</v>
      </c>
      <c r="H22" s="51">
        <v>76</v>
      </c>
    </row>
    <row r="23" spans="1:8" ht="21.75" customHeight="1">
      <c r="A23" s="63" t="s">
        <v>351</v>
      </c>
      <c r="B23" s="51">
        <v>80</v>
      </c>
      <c r="C23" s="51">
        <v>76</v>
      </c>
      <c r="D23" s="51">
        <v>78</v>
      </c>
      <c r="E23" s="21">
        <v>72</v>
      </c>
      <c r="F23" s="21">
        <v>60</v>
      </c>
      <c r="G23" s="51">
        <v>64</v>
      </c>
      <c r="H23" s="51">
        <v>69</v>
      </c>
    </row>
    <row r="24" spans="1:8" ht="21.75" customHeight="1">
      <c r="A24" s="63" t="s">
        <v>352</v>
      </c>
      <c r="B24" s="51">
        <v>91</v>
      </c>
      <c r="C24" s="51">
        <v>96</v>
      </c>
      <c r="D24" s="51">
        <v>94</v>
      </c>
      <c r="E24" s="87">
        <v>78</v>
      </c>
      <c r="F24" s="87">
        <v>83</v>
      </c>
      <c r="G24" s="51">
        <v>81</v>
      </c>
      <c r="H24" s="51">
        <v>86</v>
      </c>
    </row>
    <row r="25" spans="1:8" ht="21.75" customHeight="1">
      <c r="A25" s="63" t="s">
        <v>353</v>
      </c>
      <c r="B25" s="51">
        <v>92</v>
      </c>
      <c r="C25" s="51">
        <v>93</v>
      </c>
      <c r="D25" s="51">
        <v>93</v>
      </c>
      <c r="E25" s="87">
        <v>84</v>
      </c>
      <c r="F25" s="87">
        <v>64</v>
      </c>
      <c r="G25" s="51">
        <v>72</v>
      </c>
      <c r="H25" s="51">
        <v>80</v>
      </c>
    </row>
    <row r="26" spans="1:8" ht="21.75" customHeight="1">
      <c r="A26" s="63" t="s">
        <v>354</v>
      </c>
      <c r="B26" s="51">
        <v>94</v>
      </c>
      <c r="C26" s="51">
        <v>90</v>
      </c>
      <c r="D26" s="51">
        <v>92</v>
      </c>
      <c r="E26" s="87">
        <v>98</v>
      </c>
      <c r="F26" s="87">
        <v>88</v>
      </c>
      <c r="G26" s="51">
        <v>92</v>
      </c>
      <c r="H26" s="51">
        <v>92</v>
      </c>
    </row>
    <row r="27" spans="1:8" ht="21.75" customHeight="1">
      <c r="A27" s="63" t="s">
        <v>355</v>
      </c>
      <c r="B27" s="51">
        <v>95</v>
      </c>
      <c r="C27" s="51">
        <v>96</v>
      </c>
      <c r="D27" s="51">
        <v>96</v>
      </c>
      <c r="E27" s="87">
        <v>88</v>
      </c>
      <c r="F27" s="87">
        <v>94</v>
      </c>
      <c r="G27" s="51">
        <v>91</v>
      </c>
      <c r="H27" s="51">
        <v>93</v>
      </c>
    </row>
    <row r="28" spans="1:8" ht="21.75" customHeight="1">
      <c r="A28" s="63" t="s">
        <v>356</v>
      </c>
      <c r="B28" s="51">
        <v>89</v>
      </c>
      <c r="C28" s="51">
        <v>90</v>
      </c>
      <c r="D28" s="51">
        <v>90</v>
      </c>
      <c r="E28" s="87">
        <v>82</v>
      </c>
      <c r="F28" s="87">
        <v>73</v>
      </c>
      <c r="G28" s="51">
        <v>76</v>
      </c>
      <c r="H28" s="51">
        <v>81</v>
      </c>
    </row>
    <row r="29" spans="1:8" ht="21.75" customHeight="1">
      <c r="A29" s="63" t="s">
        <v>357</v>
      </c>
      <c r="B29" s="51">
        <v>86</v>
      </c>
      <c r="C29" s="51">
        <v>84</v>
      </c>
      <c r="D29" s="51">
        <v>85</v>
      </c>
      <c r="E29" s="87">
        <v>85</v>
      </c>
      <c r="F29" s="87">
        <v>80</v>
      </c>
      <c r="G29" s="51">
        <v>82</v>
      </c>
      <c r="H29" s="51">
        <v>83</v>
      </c>
    </row>
    <row r="30" spans="1:8" ht="21.75" customHeight="1">
      <c r="A30" s="63" t="s">
        <v>358</v>
      </c>
      <c r="B30" s="51">
        <v>82</v>
      </c>
      <c r="C30" s="51">
        <v>69</v>
      </c>
      <c r="D30" s="51">
        <v>76</v>
      </c>
      <c r="E30" s="87">
        <v>83</v>
      </c>
      <c r="F30" s="87">
        <v>89</v>
      </c>
      <c r="G30" s="51">
        <v>86</v>
      </c>
      <c r="H30" s="51">
        <v>82</v>
      </c>
    </row>
    <row r="31" spans="1:8" ht="21.75" customHeight="1">
      <c r="A31" s="63" t="s">
        <v>359</v>
      </c>
      <c r="B31" s="51">
        <v>89</v>
      </c>
      <c r="C31" s="51">
        <v>90</v>
      </c>
      <c r="D31" s="51">
        <v>90</v>
      </c>
      <c r="E31" s="87">
        <v>93</v>
      </c>
      <c r="F31" s="87">
        <v>90</v>
      </c>
      <c r="G31" s="51">
        <v>91</v>
      </c>
      <c r="H31" s="51">
        <v>90</v>
      </c>
    </row>
    <row r="32" spans="1:8" ht="21.75" customHeight="1">
      <c r="A32" s="63" t="s">
        <v>360</v>
      </c>
      <c r="B32" s="51">
        <v>89</v>
      </c>
      <c r="C32" s="51">
        <v>91</v>
      </c>
      <c r="D32" s="51">
        <v>90</v>
      </c>
      <c r="E32" s="87">
        <v>88</v>
      </c>
      <c r="F32" s="87">
        <v>69</v>
      </c>
      <c r="G32" s="51">
        <v>76</v>
      </c>
      <c r="H32" s="51">
        <v>81</v>
      </c>
    </row>
    <row r="33" spans="1:8" ht="21.75" customHeight="1">
      <c r="A33" s="63" t="s">
        <v>361</v>
      </c>
      <c r="B33" s="51">
        <v>88</v>
      </c>
      <c r="C33" s="51">
        <v>93</v>
      </c>
      <c r="D33" s="51">
        <v>91</v>
      </c>
      <c r="E33" s="87">
        <v>80</v>
      </c>
      <c r="F33" s="87">
        <v>79</v>
      </c>
      <c r="G33" s="51">
        <v>79</v>
      </c>
      <c r="H33" s="51">
        <v>83</v>
      </c>
    </row>
    <row r="34" spans="1:8" ht="21.75" customHeight="1">
      <c r="A34" s="63" t="s">
        <v>362</v>
      </c>
      <c r="B34" s="51">
        <v>94</v>
      </c>
      <c r="C34" s="51">
        <v>94</v>
      </c>
      <c r="D34" s="51">
        <v>94</v>
      </c>
      <c r="E34" s="87">
        <v>86</v>
      </c>
      <c r="F34" s="87">
        <v>91</v>
      </c>
      <c r="G34" s="51">
        <v>89</v>
      </c>
      <c r="H34" s="51">
        <v>91</v>
      </c>
    </row>
    <row r="35" spans="1:8" ht="21.75" customHeight="1">
      <c r="A35" s="63" t="s">
        <v>363</v>
      </c>
      <c r="B35" s="51">
        <v>91</v>
      </c>
      <c r="C35" s="51">
        <v>90</v>
      </c>
      <c r="D35" s="51">
        <v>91</v>
      </c>
      <c r="E35" s="87">
        <v>86</v>
      </c>
      <c r="F35" s="87">
        <v>69</v>
      </c>
      <c r="G35" s="51">
        <v>75</v>
      </c>
      <c r="H35" s="51">
        <v>81</v>
      </c>
    </row>
    <row r="36" spans="1:8" ht="21.75" customHeight="1">
      <c r="A36" s="63" t="s">
        <v>364</v>
      </c>
      <c r="B36" s="51">
        <v>94</v>
      </c>
      <c r="C36" s="51">
        <v>92</v>
      </c>
      <c r="D36" s="51">
        <v>93</v>
      </c>
      <c r="E36" s="87">
        <v>82</v>
      </c>
      <c r="F36" s="87">
        <v>83</v>
      </c>
      <c r="G36" s="51">
        <v>82</v>
      </c>
      <c r="H36" s="51">
        <v>86</v>
      </c>
    </row>
    <row r="37" spans="1:8" ht="21.75" customHeight="1">
      <c r="A37" s="63" t="s">
        <v>365</v>
      </c>
      <c r="B37" s="51">
        <v>87</v>
      </c>
      <c r="C37" s="51">
        <v>81</v>
      </c>
      <c r="D37" s="51">
        <v>84</v>
      </c>
      <c r="E37" s="87">
        <v>77</v>
      </c>
      <c r="F37" s="87">
        <v>81</v>
      </c>
      <c r="G37" s="51">
        <v>79</v>
      </c>
      <c r="H37" s="51">
        <v>81</v>
      </c>
    </row>
    <row r="38" spans="1:8" ht="21.75" customHeight="1">
      <c r="A38" s="63" t="s">
        <v>366</v>
      </c>
      <c r="B38" s="51">
        <v>75</v>
      </c>
      <c r="C38" s="51">
        <v>79</v>
      </c>
      <c r="D38" s="51">
        <v>77</v>
      </c>
      <c r="E38" s="87">
        <v>65</v>
      </c>
      <c r="F38" s="87">
        <v>63</v>
      </c>
      <c r="G38" s="51">
        <v>63</v>
      </c>
      <c r="H38" s="21">
        <v>69</v>
      </c>
    </row>
    <row r="39" spans="1:8" ht="21.75" customHeight="1">
      <c r="A39" s="84" t="s">
        <v>87</v>
      </c>
      <c r="B39" s="204" t="s">
        <v>322</v>
      </c>
      <c r="C39" s="204"/>
      <c r="D39" s="204"/>
      <c r="E39" s="204"/>
      <c r="F39" s="204"/>
      <c r="G39" s="204"/>
      <c r="H39" s="204"/>
    </row>
    <row r="40" spans="1:8" ht="18.75">
      <c r="A40" s="54" t="s">
        <v>29</v>
      </c>
    </row>
    <row r="41" spans="1:8" ht="18.75">
      <c r="A41" s="54" t="s">
        <v>30</v>
      </c>
    </row>
    <row r="42" spans="1:8" ht="18.75">
      <c r="A42" s="54" t="s">
        <v>31</v>
      </c>
    </row>
    <row r="43" spans="1:8" ht="18.75">
      <c r="A43" s="54" t="s">
        <v>32</v>
      </c>
    </row>
    <row r="44" spans="1:8" ht="14.25">
      <c r="A44" s="75"/>
    </row>
  </sheetData>
  <mergeCells count="12">
    <mergeCell ref="B39:H39"/>
    <mergeCell ref="A1:H1"/>
    <mergeCell ref="A2:H2"/>
    <mergeCell ref="A3:H3"/>
    <mergeCell ref="A5:H5"/>
    <mergeCell ref="A6:A8"/>
    <mergeCell ref="B6:D6"/>
    <mergeCell ref="E6:G6"/>
    <mergeCell ref="B7:B8"/>
    <mergeCell ref="C7:C8"/>
    <mergeCell ref="D7:D8"/>
    <mergeCell ref="G7:G8"/>
  </mergeCells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8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512482355908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8"/>
  <pixelatorList sheetStid="9"/>
  <pixelatorList sheetStid="1"/>
  <pixelatorList sheetStid="10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</vt:i4>
      </vt:variant>
    </vt:vector>
  </HeadingPairs>
  <TitlesOfParts>
    <vt:vector size="22" baseType="lpstr">
      <vt:lpstr>轨道四级</vt:lpstr>
      <vt:lpstr>航空四级</vt:lpstr>
      <vt:lpstr>保育四级</vt:lpstr>
      <vt:lpstr>家具四级</vt:lpstr>
      <vt:lpstr>网络四级</vt:lpstr>
      <vt:lpstr>电竞四级</vt:lpstr>
      <vt:lpstr>音响四级</vt:lpstr>
      <vt:lpstr>收银四级</vt:lpstr>
      <vt:lpstr>商业摄影师四级</vt:lpstr>
      <vt:lpstr>电商四级</vt:lpstr>
      <vt:lpstr>轨道三级22人</vt:lpstr>
      <vt:lpstr>保育三级</vt:lpstr>
      <vt:lpstr>家具三级</vt:lpstr>
      <vt:lpstr>网络三级</vt:lpstr>
      <vt:lpstr>商业摄影师三级</vt:lpstr>
      <vt:lpstr>电商三级</vt:lpstr>
      <vt:lpstr>电子竞技三级</vt:lpstr>
      <vt:lpstr>电商二级</vt:lpstr>
      <vt:lpstr>网络二级</vt:lpstr>
      <vt:lpstr>轨道三级22人!Print_Titles</vt:lpstr>
      <vt:lpstr>轨道四级!Print_Titles</vt:lpstr>
      <vt:lpstr>航空四级!Print_Titles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立会 翟</cp:lastModifiedBy>
  <cp:lastPrinted>2025-04-23T10:45:00Z</cp:lastPrinted>
  <dcterms:created xsi:type="dcterms:W3CDTF">2020-06-19T06:30:00Z</dcterms:created>
  <dcterms:modified xsi:type="dcterms:W3CDTF">2026-04-29T00:56:58Z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2052-12.9.0.25970</vt:lpwstr>
  </property>
  <property fmtid="{D5CDD505-2E9C-101B-9397-08002B2CF9AE}" pid="3" name="CalculationRule">
    <vt:i4>0</vt:i4>
  </property>
</Properties>
</file>