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9"/>
  </bookViews>
  <sheets>
    <sheet name="轨道交通四级" sheetId="1" r:id="rId1"/>
    <sheet name="航空四级" sheetId="2" r:id="rId2"/>
    <sheet name="网络与信息四级" sheetId="3" r:id="rId3"/>
    <sheet name="电子竞技四级" sheetId="4" r:id="rId4"/>
    <sheet name="保育师四级" sheetId="5" r:id="rId5"/>
    <sheet name="家具四级" sheetId="6" r:id="rId6"/>
    <sheet name="音响四级" sheetId="7" r:id="rId7"/>
    <sheet name="商业摄影师四级" sheetId="8" r:id="rId8"/>
    <sheet name="收银四级" sheetId="9" r:id="rId9"/>
    <sheet name="电子商务四级" sheetId="10" r:id="rId10"/>
    <sheet name="网络与信息三级" sheetId="11" r:id="rId11"/>
    <sheet name="电子商务三级" sheetId="12" r:id="rId12"/>
    <sheet name="轨道交通三级" sheetId="13" r:id="rId13"/>
    <sheet name="航空三级" sheetId="14" r:id="rId14"/>
    <sheet name="音响调音三级" sheetId="15" r:id="rId15"/>
    <sheet name="保育师三级" sheetId="16" r:id="rId16"/>
    <sheet name="商业摄影师三级" sheetId="19" r:id="rId17"/>
    <sheet name="网络与信息二级" sheetId="17" r:id="rId18"/>
    <sheet name="电子商务二级" sheetId="18" r:id="rId19"/>
  </sheets>
  <externalReferences>
    <externalReference r:id="rId20"/>
  </externalReferences>
  <calcPr calcId="162913" concurrentCalc="0"/>
</workbook>
</file>

<file path=xl/calcChain.xml><?xml version="1.0" encoding="utf-8"?>
<calcChain xmlns="http://schemas.openxmlformats.org/spreadsheetml/2006/main">
  <c r="G8" i="6" l="1"/>
  <c r="H8" i="6"/>
  <c r="D28" i="6"/>
  <c r="G28" i="6"/>
  <c r="H28" i="6"/>
  <c r="D27" i="6"/>
  <c r="G27" i="6"/>
  <c r="H27" i="6"/>
  <c r="D26" i="6"/>
  <c r="G26" i="6"/>
  <c r="H26" i="6"/>
  <c r="D25" i="6"/>
  <c r="G25" i="6"/>
  <c r="H25" i="6"/>
  <c r="D24" i="6"/>
  <c r="G24" i="6"/>
  <c r="H24" i="6"/>
  <c r="D23" i="6"/>
  <c r="G23" i="6"/>
  <c r="H23" i="6"/>
  <c r="D22" i="6"/>
  <c r="G22" i="6"/>
  <c r="H22" i="6"/>
  <c r="D21" i="6"/>
  <c r="G21" i="6"/>
  <c r="H21" i="6"/>
  <c r="D20" i="6"/>
  <c r="G20" i="6"/>
  <c r="H20" i="6"/>
  <c r="D19" i="6"/>
  <c r="G19" i="6"/>
  <c r="H19" i="6"/>
  <c r="D18" i="6"/>
  <c r="G18" i="6"/>
  <c r="H18" i="6"/>
  <c r="D17" i="6"/>
  <c r="G17" i="6"/>
  <c r="H17" i="6"/>
  <c r="D16" i="6"/>
  <c r="G16" i="6"/>
  <c r="H16" i="6"/>
  <c r="D15" i="6"/>
  <c r="G15" i="6"/>
  <c r="H15" i="6"/>
  <c r="D14" i="6"/>
  <c r="G14" i="6"/>
  <c r="H14" i="6"/>
  <c r="D13" i="6"/>
  <c r="G13" i="6"/>
  <c r="H13" i="6"/>
  <c r="D12" i="6"/>
  <c r="G12" i="6"/>
  <c r="H12" i="6"/>
  <c r="D11" i="6"/>
  <c r="G11" i="6"/>
  <c r="H11" i="6"/>
  <c r="D10" i="6"/>
  <c r="G10" i="6"/>
  <c r="H10" i="6"/>
  <c r="D9" i="6"/>
  <c r="G9" i="6"/>
  <c r="H9" i="6"/>
  <c r="D8" i="6"/>
  <c r="H15" i="17"/>
  <c r="I15" i="17"/>
  <c r="E15" i="17"/>
  <c r="J15" i="17"/>
  <c r="I14" i="17"/>
  <c r="J14" i="17"/>
  <c r="H14" i="17"/>
  <c r="E14" i="17"/>
  <c r="H13" i="17"/>
  <c r="I13" i="17"/>
  <c r="E13" i="17"/>
  <c r="I12" i="17"/>
  <c r="J12" i="17"/>
  <c r="H12" i="17"/>
  <c r="E12" i="17"/>
  <c r="H10" i="17"/>
  <c r="I10" i="17"/>
  <c r="E10" i="17"/>
  <c r="I8" i="17"/>
  <c r="H8" i="17"/>
  <c r="E8" i="17"/>
  <c r="J8" i="17"/>
  <c r="H7" i="17"/>
  <c r="I7" i="17"/>
  <c r="E7" i="17"/>
  <c r="H45" i="16"/>
  <c r="G45" i="16"/>
  <c r="D45" i="16"/>
  <c r="D44" i="16"/>
  <c r="G43" i="16"/>
  <c r="D43" i="16"/>
  <c r="H43" i="16"/>
  <c r="G42" i="16"/>
  <c r="H42" i="16"/>
  <c r="D42" i="16"/>
  <c r="G41" i="16"/>
  <c r="D41" i="16"/>
  <c r="H41" i="16"/>
  <c r="G40" i="16"/>
  <c r="D40" i="16"/>
  <c r="H40" i="16"/>
  <c r="H39" i="16"/>
  <c r="G39" i="16"/>
  <c r="D39" i="16"/>
  <c r="G38" i="16"/>
  <c r="D38" i="16"/>
  <c r="H38" i="16"/>
  <c r="G37" i="16"/>
  <c r="D37" i="16"/>
  <c r="H37" i="16"/>
  <c r="H36" i="16"/>
  <c r="G36" i="16"/>
  <c r="D36" i="16"/>
  <c r="G35" i="16"/>
  <c r="D35" i="16"/>
  <c r="H35" i="16"/>
  <c r="G34" i="16"/>
  <c r="H34" i="16"/>
  <c r="D34" i="16"/>
  <c r="G33" i="16"/>
  <c r="D33" i="16"/>
  <c r="H33" i="16"/>
  <c r="G32" i="16"/>
  <c r="D32" i="16"/>
  <c r="H32" i="16"/>
  <c r="H31" i="16"/>
  <c r="G31" i="16"/>
  <c r="D31" i="16"/>
  <c r="G30" i="16"/>
  <c r="D30" i="16"/>
  <c r="H30" i="16"/>
  <c r="G29" i="16"/>
  <c r="D29" i="16"/>
  <c r="H29" i="16"/>
  <c r="H28" i="16"/>
  <c r="G28" i="16"/>
  <c r="D28" i="16"/>
  <c r="G27" i="16"/>
  <c r="D27" i="16"/>
  <c r="H27" i="16"/>
  <c r="G26" i="16"/>
  <c r="H26" i="16"/>
  <c r="D26" i="16"/>
  <c r="G25" i="16"/>
  <c r="D25" i="16"/>
  <c r="H25" i="16"/>
  <c r="G24" i="16"/>
  <c r="D24" i="16"/>
  <c r="H24" i="16"/>
  <c r="H23" i="16"/>
  <c r="G23" i="16"/>
  <c r="D23" i="16"/>
  <c r="G22" i="16"/>
  <c r="D22" i="16"/>
  <c r="H22" i="16"/>
  <c r="G21" i="16"/>
  <c r="D21" i="16"/>
  <c r="H21" i="16"/>
  <c r="H20" i="16"/>
  <c r="G20" i="16"/>
  <c r="D20" i="16"/>
  <c r="G19" i="16"/>
  <c r="D19" i="16"/>
  <c r="H19" i="16"/>
  <c r="G18" i="16"/>
  <c r="H18" i="16"/>
  <c r="D18" i="16"/>
  <c r="G17" i="16"/>
  <c r="D17" i="16"/>
  <c r="H17" i="16"/>
  <c r="G16" i="16"/>
  <c r="D16" i="16"/>
  <c r="H16" i="16"/>
  <c r="H15" i="16"/>
  <c r="G15" i="16"/>
  <c r="D15" i="16"/>
  <c r="G14" i="16"/>
  <c r="D14" i="16"/>
  <c r="H14" i="16"/>
  <c r="G13" i="16"/>
  <c r="D13" i="16"/>
  <c r="H13" i="16"/>
  <c r="H12" i="16"/>
  <c r="G12" i="16"/>
  <c r="D12" i="16"/>
  <c r="G11" i="16"/>
  <c r="D11" i="16"/>
  <c r="H11" i="16"/>
  <c r="G10" i="16"/>
  <c r="H10" i="16"/>
  <c r="D10" i="16"/>
  <c r="G9" i="16"/>
  <c r="D9" i="16"/>
  <c r="H9" i="16"/>
  <c r="J13" i="17"/>
  <c r="J10" i="17"/>
  <c r="J7" i="17"/>
  <c r="H19" i="14"/>
  <c r="G19" i="14"/>
  <c r="D19" i="14"/>
  <c r="H18" i="14"/>
  <c r="G18" i="14"/>
  <c r="D18" i="14"/>
  <c r="G17" i="14"/>
  <c r="D17" i="14"/>
  <c r="H17" i="14"/>
  <c r="G16" i="14"/>
  <c r="D16" i="14"/>
  <c r="H16" i="14"/>
  <c r="G15" i="14"/>
  <c r="D15" i="14"/>
  <c r="H15" i="14"/>
  <c r="G14" i="14"/>
  <c r="H14" i="14"/>
  <c r="D14" i="14"/>
  <c r="G13" i="14"/>
  <c r="H13" i="14"/>
  <c r="D13" i="14"/>
  <c r="G12" i="14"/>
  <c r="D12" i="14"/>
  <c r="H12" i="14"/>
  <c r="H11" i="14"/>
  <c r="G11" i="14"/>
  <c r="D11" i="14"/>
  <c r="H10" i="14"/>
  <c r="G10" i="14"/>
  <c r="D10" i="14"/>
  <c r="G9" i="14"/>
  <c r="D9" i="14"/>
  <c r="H9" i="14"/>
  <c r="D23" i="13"/>
  <c r="G22" i="13"/>
  <c r="D22" i="13"/>
  <c r="H22" i="13"/>
  <c r="D21" i="13"/>
  <c r="G20" i="13"/>
  <c r="D20" i="13"/>
  <c r="H20" i="13"/>
  <c r="G19" i="13"/>
  <c r="D19" i="13"/>
  <c r="H19" i="13"/>
  <c r="G18" i="13"/>
  <c r="D18" i="13"/>
  <c r="H18" i="13"/>
  <c r="G17" i="13"/>
  <c r="H17" i="13"/>
  <c r="D17" i="13"/>
  <c r="G16" i="13"/>
  <c r="D16" i="13"/>
  <c r="H16" i="13"/>
  <c r="G15" i="13"/>
  <c r="D15" i="13"/>
  <c r="H15" i="13"/>
  <c r="H14" i="13"/>
  <c r="G14" i="13"/>
  <c r="D14" i="13"/>
  <c r="G13" i="13"/>
  <c r="D13" i="13"/>
  <c r="H13" i="13"/>
  <c r="G12" i="13"/>
  <c r="D12" i="13"/>
  <c r="H12" i="13"/>
  <c r="G11" i="13"/>
  <c r="D11" i="13"/>
  <c r="H11" i="13"/>
  <c r="G10" i="13"/>
  <c r="D10" i="13"/>
  <c r="H10" i="13"/>
  <c r="G9" i="13"/>
  <c r="H9" i="13"/>
  <c r="D9" i="13"/>
  <c r="H19" i="11"/>
  <c r="I19" i="11"/>
  <c r="E19" i="11"/>
  <c r="H18" i="11"/>
  <c r="E18" i="11"/>
  <c r="I18" i="11"/>
  <c r="H17" i="11"/>
  <c r="E17" i="11"/>
  <c r="I17" i="11"/>
  <c r="I16" i="11"/>
  <c r="H16" i="11"/>
  <c r="E16" i="11"/>
  <c r="H15" i="11"/>
  <c r="I15" i="11"/>
  <c r="E15" i="11"/>
  <c r="H14" i="11"/>
  <c r="E14" i="11"/>
  <c r="I14" i="11"/>
  <c r="H13" i="11"/>
  <c r="E13" i="11"/>
  <c r="I13" i="11"/>
  <c r="I12" i="11"/>
  <c r="H12" i="11"/>
  <c r="E12" i="11"/>
  <c r="H11" i="11"/>
  <c r="I11" i="11"/>
  <c r="E11" i="11"/>
  <c r="H10" i="11"/>
  <c r="E10" i="11"/>
  <c r="I10" i="11"/>
  <c r="H9" i="11"/>
  <c r="E9" i="11"/>
  <c r="I9" i="11"/>
  <c r="I8" i="11"/>
  <c r="H8" i="11"/>
  <c r="E8" i="11"/>
  <c r="H7" i="11"/>
  <c r="I7" i="11"/>
  <c r="E7" i="11"/>
  <c r="I57" i="5"/>
  <c r="H57" i="5"/>
  <c r="E57" i="5"/>
  <c r="H56" i="5"/>
  <c r="E56" i="5"/>
  <c r="I56" i="5"/>
  <c r="H55" i="5"/>
  <c r="I55" i="5"/>
  <c r="E55" i="5"/>
  <c r="H54" i="5"/>
  <c r="E54" i="5"/>
  <c r="I54" i="5"/>
  <c r="H53" i="5"/>
  <c r="E53" i="5"/>
  <c r="I53" i="5"/>
  <c r="I52" i="5"/>
  <c r="H52" i="5"/>
  <c r="E52" i="5"/>
  <c r="H51" i="5"/>
  <c r="E51" i="5"/>
  <c r="I51" i="5"/>
  <c r="H50" i="5"/>
  <c r="E50" i="5"/>
  <c r="I50" i="5"/>
  <c r="I49" i="5"/>
  <c r="H49" i="5"/>
  <c r="E49" i="5"/>
  <c r="H48" i="5"/>
  <c r="E48" i="5"/>
  <c r="I48" i="5"/>
  <c r="H47" i="5"/>
  <c r="I47" i="5"/>
  <c r="E47" i="5"/>
  <c r="H46" i="5"/>
  <c r="E46" i="5"/>
  <c r="I46" i="5"/>
  <c r="H45" i="5"/>
  <c r="E45" i="5"/>
  <c r="I45" i="5"/>
  <c r="I44" i="5"/>
  <c r="H44" i="5"/>
  <c r="E44" i="5"/>
  <c r="H43" i="5"/>
  <c r="E43" i="5"/>
  <c r="I43" i="5"/>
  <c r="H42" i="5"/>
  <c r="E42" i="5"/>
  <c r="I42" i="5"/>
  <c r="I41" i="5"/>
  <c r="H41" i="5"/>
  <c r="E41" i="5"/>
  <c r="H40" i="5"/>
  <c r="E40" i="5"/>
  <c r="I40" i="5"/>
  <c r="H39" i="5"/>
  <c r="I39" i="5"/>
  <c r="E39" i="5"/>
  <c r="H38" i="5"/>
  <c r="E38" i="5"/>
  <c r="I38" i="5"/>
  <c r="H37" i="5"/>
  <c r="E37" i="5"/>
  <c r="I37" i="5"/>
  <c r="I36" i="5"/>
  <c r="H36" i="5"/>
  <c r="E36" i="5"/>
  <c r="H35" i="5"/>
  <c r="E35" i="5"/>
  <c r="I35" i="5"/>
  <c r="H34" i="5"/>
  <c r="E34" i="5"/>
  <c r="I34" i="5"/>
  <c r="I33" i="5"/>
  <c r="H33" i="5"/>
  <c r="E33" i="5"/>
  <c r="H32" i="5"/>
  <c r="E32" i="5"/>
  <c r="I32" i="5"/>
  <c r="H31" i="5"/>
  <c r="I31" i="5"/>
  <c r="E31" i="5"/>
  <c r="H30" i="5"/>
  <c r="E30" i="5"/>
  <c r="I30" i="5"/>
  <c r="H29" i="5"/>
  <c r="E29" i="5"/>
  <c r="I29" i="5"/>
  <c r="I28" i="5"/>
  <c r="H28" i="5"/>
  <c r="E28" i="5"/>
  <c r="H27" i="5"/>
  <c r="E27" i="5"/>
  <c r="I27" i="5"/>
  <c r="H26" i="5"/>
  <c r="E26" i="5"/>
  <c r="I26" i="5"/>
  <c r="I25" i="5"/>
  <c r="H25" i="5"/>
  <c r="E25" i="5"/>
  <c r="H24" i="5"/>
  <c r="E24" i="5"/>
  <c r="I24" i="5"/>
  <c r="H23" i="5"/>
  <c r="I23" i="5"/>
  <c r="E23" i="5"/>
  <c r="H21" i="5"/>
  <c r="E21" i="5"/>
  <c r="I21" i="5"/>
  <c r="H20" i="5"/>
  <c r="E20" i="5"/>
  <c r="I20" i="5"/>
  <c r="I19" i="5"/>
  <c r="H19" i="5"/>
  <c r="E19" i="5"/>
  <c r="H18" i="5"/>
  <c r="E18" i="5"/>
  <c r="I18" i="5"/>
  <c r="H17" i="5"/>
  <c r="E17" i="5"/>
  <c r="I17" i="5"/>
  <c r="I16" i="5"/>
  <c r="H16" i="5"/>
  <c r="E16" i="5"/>
  <c r="H15" i="5"/>
  <c r="E15" i="5"/>
  <c r="I15" i="5"/>
  <c r="H14" i="5"/>
  <c r="I14" i="5"/>
  <c r="E14" i="5"/>
  <c r="H13" i="5"/>
  <c r="E13" i="5"/>
  <c r="I13" i="5"/>
  <c r="H12" i="5"/>
  <c r="E12" i="5"/>
  <c r="I12" i="5"/>
  <c r="I11" i="5"/>
  <c r="H11" i="5"/>
  <c r="E11" i="5"/>
  <c r="I10" i="5"/>
  <c r="E10" i="5"/>
  <c r="H9" i="5"/>
  <c r="E9" i="5"/>
  <c r="I9" i="5"/>
  <c r="I8" i="5"/>
  <c r="H8" i="5"/>
  <c r="E8" i="5"/>
  <c r="H47" i="3"/>
  <c r="E47" i="3"/>
  <c r="I47" i="3"/>
  <c r="H46" i="3"/>
  <c r="E46" i="3"/>
  <c r="I46" i="3"/>
  <c r="H45" i="3"/>
  <c r="I45" i="3"/>
  <c r="E45" i="3"/>
  <c r="H44" i="3"/>
  <c r="E44" i="3"/>
  <c r="I44" i="3"/>
  <c r="H43" i="3"/>
  <c r="E43" i="3"/>
  <c r="I43" i="3"/>
  <c r="I42" i="3"/>
  <c r="H42" i="3"/>
  <c r="E42" i="3"/>
  <c r="H41" i="3"/>
  <c r="E41" i="3"/>
  <c r="I41" i="3"/>
  <c r="H40" i="3"/>
  <c r="E40" i="3"/>
  <c r="I40" i="3"/>
  <c r="H39" i="3"/>
  <c r="E39" i="3"/>
  <c r="I39" i="3"/>
  <c r="H38" i="3"/>
  <c r="E38" i="3"/>
  <c r="I38" i="3"/>
  <c r="H37" i="3"/>
  <c r="I37" i="3"/>
  <c r="E37" i="3"/>
  <c r="I36" i="3"/>
  <c r="H36" i="3"/>
  <c r="E36" i="3"/>
  <c r="H35" i="3"/>
  <c r="E35" i="3"/>
  <c r="I35" i="3"/>
  <c r="I34" i="3"/>
  <c r="H34" i="3"/>
  <c r="E34" i="3"/>
  <c r="H33" i="3"/>
  <c r="E33" i="3"/>
  <c r="I33" i="3"/>
  <c r="H32" i="3"/>
  <c r="E32" i="3"/>
  <c r="I32" i="3"/>
  <c r="H30" i="3"/>
  <c r="E30" i="3"/>
  <c r="I30" i="3"/>
  <c r="H29" i="3"/>
  <c r="E29" i="3"/>
  <c r="I29" i="3"/>
  <c r="H28" i="3"/>
  <c r="I28" i="3"/>
  <c r="E28" i="3"/>
  <c r="I27" i="3"/>
  <c r="H27" i="3"/>
  <c r="E27" i="3"/>
  <c r="H26" i="3"/>
  <c r="E26" i="3"/>
  <c r="I26" i="3"/>
  <c r="I25" i="3"/>
  <c r="H25" i="3"/>
  <c r="E25" i="3"/>
  <c r="H24" i="3"/>
  <c r="E24" i="3"/>
  <c r="I24" i="3"/>
  <c r="H23" i="3"/>
  <c r="E23" i="3"/>
  <c r="I23" i="3"/>
  <c r="H22" i="3"/>
  <c r="E22" i="3"/>
  <c r="I22" i="3"/>
  <c r="H21" i="3"/>
  <c r="E21" i="3"/>
  <c r="I21" i="3"/>
  <c r="H20" i="3"/>
  <c r="I20" i="3"/>
  <c r="E20" i="3"/>
  <c r="I19" i="3"/>
  <c r="H19" i="3"/>
  <c r="E19" i="3"/>
  <c r="H18" i="3"/>
  <c r="E18" i="3"/>
  <c r="I18" i="3"/>
  <c r="I16" i="3"/>
  <c r="H16" i="3"/>
  <c r="E16" i="3"/>
  <c r="H15" i="3"/>
  <c r="E15" i="3"/>
  <c r="I15" i="3"/>
  <c r="H14" i="3"/>
  <c r="E14" i="3"/>
  <c r="I14" i="3"/>
  <c r="H13" i="3"/>
  <c r="E13" i="3"/>
  <c r="I13" i="3"/>
  <c r="H12" i="3"/>
  <c r="E12" i="3"/>
  <c r="I12" i="3"/>
  <c r="H11" i="3"/>
  <c r="I11" i="3"/>
  <c r="E11" i="3"/>
  <c r="I8" i="3"/>
  <c r="H8" i="3"/>
  <c r="E8" i="3"/>
  <c r="H7" i="3"/>
  <c r="E7" i="3"/>
  <c r="I7" i="3"/>
  <c r="G56" i="2"/>
  <c r="H56" i="2"/>
  <c r="D56" i="2"/>
  <c r="G55" i="2"/>
  <c r="D55" i="2"/>
  <c r="H55" i="2"/>
  <c r="G54" i="2"/>
  <c r="H54" i="2"/>
  <c r="D54" i="2"/>
  <c r="H53" i="2"/>
  <c r="G53" i="2"/>
  <c r="D53" i="2"/>
  <c r="G52" i="2"/>
  <c r="D52" i="2"/>
  <c r="H52" i="2"/>
  <c r="H51" i="2"/>
  <c r="G51" i="2"/>
  <c r="D51" i="2"/>
  <c r="G50" i="2"/>
  <c r="D50" i="2"/>
  <c r="H50" i="2"/>
  <c r="G49" i="2"/>
  <c r="D49" i="2"/>
  <c r="H49" i="2"/>
  <c r="G48" i="2"/>
  <c r="H48" i="2"/>
  <c r="D48" i="2"/>
  <c r="G47" i="2"/>
  <c r="D47" i="2"/>
  <c r="H47" i="2"/>
  <c r="G46" i="2"/>
  <c r="H46" i="2"/>
  <c r="D46" i="2"/>
  <c r="H45" i="2"/>
  <c r="G45" i="2"/>
  <c r="D45" i="2"/>
  <c r="G44" i="2"/>
  <c r="D44" i="2"/>
  <c r="H44" i="2"/>
  <c r="H43" i="2"/>
  <c r="G43" i="2"/>
  <c r="D43" i="2"/>
  <c r="G42" i="2"/>
  <c r="D42" i="2"/>
  <c r="H42" i="2"/>
  <c r="G41" i="2"/>
  <c r="D41" i="2"/>
  <c r="H41" i="2"/>
  <c r="G40" i="2"/>
  <c r="H40" i="2"/>
  <c r="D40" i="2"/>
  <c r="G39" i="2"/>
  <c r="D39" i="2"/>
  <c r="H39" i="2"/>
  <c r="G38" i="2"/>
  <c r="H38" i="2"/>
  <c r="D38" i="2"/>
  <c r="H37" i="2"/>
  <c r="G37" i="2"/>
  <c r="D37" i="2"/>
  <c r="G36" i="2"/>
  <c r="D36" i="2"/>
  <c r="H36" i="2"/>
  <c r="H35" i="2"/>
  <c r="G35" i="2"/>
  <c r="D35" i="2"/>
  <c r="G34" i="2"/>
  <c r="D34" i="2"/>
  <c r="H34" i="2"/>
  <c r="G33" i="2"/>
  <c r="D33" i="2"/>
  <c r="H33" i="2"/>
  <c r="G32" i="2"/>
  <c r="H32" i="2"/>
  <c r="D32" i="2"/>
  <c r="G31" i="2"/>
  <c r="D31" i="2"/>
  <c r="H31" i="2"/>
  <c r="G30" i="2"/>
  <c r="H30" i="2"/>
  <c r="D30" i="2"/>
  <c r="H29" i="2"/>
  <c r="G29" i="2"/>
  <c r="D29" i="2"/>
  <c r="G28" i="2"/>
  <c r="D28" i="2"/>
  <c r="H28" i="2"/>
  <c r="H27" i="2"/>
  <c r="G27" i="2"/>
  <c r="D27" i="2"/>
  <c r="G26" i="2"/>
  <c r="D26" i="2"/>
  <c r="H26" i="2"/>
  <c r="G25" i="2"/>
  <c r="D25" i="2"/>
  <c r="H25" i="2"/>
  <c r="G24" i="2"/>
  <c r="H24" i="2"/>
  <c r="D24" i="2"/>
  <c r="G23" i="2"/>
  <c r="D23" i="2"/>
  <c r="H23" i="2"/>
  <c r="G22" i="2"/>
  <c r="H22" i="2"/>
  <c r="D22" i="2"/>
  <c r="H21" i="2"/>
  <c r="G21" i="2"/>
  <c r="D21" i="2"/>
  <c r="G20" i="2"/>
  <c r="D20" i="2"/>
  <c r="H20" i="2"/>
  <c r="H19" i="2"/>
  <c r="G19" i="2"/>
  <c r="D19" i="2"/>
  <c r="G18" i="2"/>
  <c r="D18" i="2"/>
  <c r="H18" i="2"/>
  <c r="G17" i="2"/>
  <c r="D17" i="2"/>
  <c r="H17" i="2"/>
  <c r="G16" i="2"/>
  <c r="H16" i="2"/>
  <c r="D16" i="2"/>
  <c r="G15" i="2"/>
  <c r="D15" i="2"/>
  <c r="H15" i="2"/>
  <c r="G14" i="2"/>
  <c r="H14" i="2"/>
  <c r="D14" i="2"/>
  <c r="H13" i="2"/>
  <c r="G13" i="2"/>
  <c r="D13" i="2"/>
  <c r="G12" i="2"/>
  <c r="D12" i="2"/>
  <c r="H12" i="2"/>
  <c r="H11" i="2"/>
  <c r="G11" i="2"/>
  <c r="D11" i="2"/>
  <c r="G10" i="2"/>
  <c r="D10" i="2"/>
  <c r="H10" i="2"/>
  <c r="G9" i="2"/>
  <c r="D9" i="2"/>
  <c r="H9" i="2"/>
  <c r="H34" i="1"/>
  <c r="G34" i="1"/>
  <c r="D34" i="1"/>
  <c r="G33" i="1"/>
  <c r="D33" i="1"/>
  <c r="H33" i="1"/>
  <c r="G32" i="1"/>
  <c r="H32" i="1"/>
  <c r="D32" i="1"/>
  <c r="G31" i="1"/>
  <c r="D31" i="1"/>
  <c r="H31" i="1"/>
  <c r="G30" i="1"/>
  <c r="D30" i="1"/>
  <c r="H30" i="1"/>
  <c r="H29" i="1"/>
  <c r="G29" i="1"/>
  <c r="D29" i="1"/>
  <c r="G28" i="1"/>
  <c r="D28" i="1"/>
  <c r="H28" i="1"/>
  <c r="G27" i="1"/>
  <c r="D27" i="1"/>
  <c r="H27" i="1"/>
  <c r="H26" i="1"/>
  <c r="G26" i="1"/>
  <c r="D26" i="1"/>
  <c r="G25" i="1"/>
  <c r="D25" i="1"/>
  <c r="H25" i="1"/>
  <c r="G24" i="1"/>
  <c r="H24" i="1"/>
  <c r="D24" i="1"/>
  <c r="G23" i="1"/>
  <c r="D23" i="1"/>
  <c r="H23" i="1"/>
  <c r="G22" i="1"/>
  <c r="D22" i="1"/>
  <c r="H22" i="1"/>
  <c r="H21" i="1"/>
  <c r="G21" i="1"/>
  <c r="D21" i="1"/>
  <c r="G20" i="1"/>
  <c r="D20" i="1"/>
  <c r="H20" i="1"/>
  <c r="G19" i="1"/>
  <c r="D19" i="1"/>
  <c r="H19" i="1"/>
  <c r="H18" i="1"/>
  <c r="G18" i="1"/>
  <c r="D18" i="1"/>
  <c r="G17" i="1"/>
  <c r="D17" i="1"/>
  <c r="H17" i="1"/>
  <c r="G16" i="1"/>
  <c r="H16" i="1"/>
  <c r="D16" i="1"/>
  <c r="G15" i="1"/>
  <c r="D15" i="1"/>
  <c r="H15" i="1"/>
  <c r="G14" i="1"/>
  <c r="D14" i="1"/>
  <c r="H14" i="1"/>
  <c r="H13" i="1"/>
  <c r="G13" i="1"/>
  <c r="D13" i="1"/>
  <c r="G12" i="1"/>
  <c r="D12" i="1"/>
  <c r="H12" i="1"/>
  <c r="G11" i="1"/>
  <c r="D11" i="1"/>
  <c r="H11" i="1"/>
  <c r="H10" i="1"/>
  <c r="G10" i="1"/>
  <c r="D10" i="1"/>
  <c r="G9" i="1"/>
  <c r="D9" i="1"/>
  <c r="H9" i="1"/>
</calcChain>
</file>

<file path=xl/comments1.xml><?xml version="1.0" encoding="utf-8"?>
<comments xmlns="http://schemas.openxmlformats.org/spreadsheetml/2006/main">
  <authors>
    <author>作者</author>
  </authors>
  <commentList>
    <comment ref="C47" authorId="0" shapeId="0">
      <text>
        <r>
          <rPr>
            <sz val="9"/>
            <rFont val="宋体"/>
            <family val="3"/>
            <charset val="134"/>
          </rPr>
          <t>延续使用该生2024年认定时模块一《中小型网络搭建》课程成绩</t>
        </r>
      </text>
    </comment>
    <comment ref="D47" authorId="0" shapeId="0">
      <text>
        <r>
          <rPr>
            <sz val="9"/>
            <rFont val="宋体"/>
            <family val="3"/>
            <charset val="134"/>
          </rPr>
          <t xml:space="preserve">延续使用该生2024年认定时模块二《综合布线系统施工》课程成绩
</t>
        </r>
      </text>
    </comment>
  </commentList>
</comments>
</file>

<file path=xl/sharedStrings.xml><?xml version="1.0" encoding="utf-8"?>
<sst xmlns="http://schemas.openxmlformats.org/spreadsheetml/2006/main" count="878" uniqueCount="565">
  <si>
    <t>附件3</t>
  </si>
  <si>
    <t>北京市经贸高级技术学校</t>
  </si>
  <si>
    <t>2025届毕业生职业技能等级认定成绩登记表</t>
    <phoneticPr fontId="2" type="noConversion"/>
  </si>
  <si>
    <t xml:space="preserve">  城市轨道交通服务员  职业（工种）  四级√三级□</t>
    <phoneticPr fontId="2" type="noConversion"/>
  </si>
  <si>
    <t>填表日期：     2025 年  4 月  18 日</t>
    <phoneticPr fontId="2" type="noConversion"/>
  </si>
  <si>
    <t>姓名</t>
  </si>
  <si>
    <t>过程评价成绩</t>
  </si>
  <si>
    <t>结果考核成绩</t>
  </si>
  <si>
    <t>综合
成绩</t>
  </si>
  <si>
    <r>
      <t>模块一成绩（</t>
    </r>
    <r>
      <rPr>
        <u/>
        <sz val="12"/>
        <color theme="1"/>
        <rFont val="宋体"/>
        <family val="3"/>
        <charset val="134"/>
      </rPr>
      <t>《轨道交通概论》</t>
    </r>
    <r>
      <rPr>
        <sz val="12"/>
        <color theme="1"/>
        <rFont val="宋体"/>
        <family val="3"/>
        <charset val="134"/>
      </rPr>
      <t>课程）</t>
    </r>
    <phoneticPr fontId="2" type="noConversion"/>
  </si>
  <si>
    <r>
      <rPr>
        <sz val="12"/>
        <color theme="1"/>
        <rFont val="宋体"/>
        <family val="3"/>
        <charset val="134"/>
      </rPr>
      <t>模块二成绩（《</t>
    </r>
    <r>
      <rPr>
        <u/>
        <sz val="12"/>
        <color theme="1"/>
        <rFont val="宋体"/>
        <family val="3"/>
        <charset val="134"/>
      </rPr>
      <t>票务服务》</t>
    </r>
    <r>
      <rPr>
        <sz val="12"/>
        <color theme="1"/>
        <rFont val="宋体"/>
        <family val="3"/>
        <charset val="134"/>
      </rPr>
      <t>课程）</t>
    </r>
    <phoneticPr fontId="2" type="noConversion"/>
  </si>
  <si>
    <t>理论成绩</t>
  </si>
  <si>
    <t>实操成绩</t>
  </si>
  <si>
    <t>楚南</t>
  </si>
  <si>
    <t>张浩杨</t>
  </si>
  <si>
    <t>王禄诚</t>
  </si>
  <si>
    <t>马跃洋</t>
  </si>
  <si>
    <t>鞠吉灿</t>
  </si>
  <si>
    <t>朱绘雨</t>
  </si>
  <si>
    <t>李萱</t>
  </si>
  <si>
    <t>皮添羽</t>
  </si>
  <si>
    <t>巴雨婷</t>
  </si>
  <si>
    <t>张宇杭</t>
  </si>
  <si>
    <t>凌陈南</t>
  </si>
  <si>
    <t>刘永齐</t>
  </si>
  <si>
    <t>李淑玮</t>
  </si>
  <si>
    <t>岳好欣</t>
  </si>
  <si>
    <t>韩羽轩</t>
  </si>
  <si>
    <t>刘洋铭</t>
  </si>
  <si>
    <t>王铮</t>
  </si>
  <si>
    <t>李享</t>
  </si>
  <si>
    <t>朱旭</t>
  </si>
  <si>
    <t>李鑫</t>
  </si>
  <si>
    <t>刘闯</t>
  </si>
  <si>
    <t>梁云飞</t>
  </si>
  <si>
    <t>张宇腾</t>
  </si>
  <si>
    <t>刘鹏菲</t>
  </si>
  <si>
    <t>李浩畅</t>
  </si>
  <si>
    <t>周跃峰</t>
  </si>
  <si>
    <t xml:space="preserve">说明 </t>
  </si>
  <si>
    <t>无</t>
  </si>
  <si>
    <t>过程评价成绩登分人签字：</t>
  </si>
  <si>
    <t>结果考核成绩登分人签字：</t>
  </si>
  <si>
    <t>成绩核算人员签字：</t>
  </si>
  <si>
    <t>成绩复核人员签字：</t>
  </si>
  <si>
    <t xml:space="preserve">  航空运输地面服务员  职业（工种）  四级√三级□</t>
    <phoneticPr fontId="2" type="noConversion"/>
  </si>
  <si>
    <t>填表日期：     2025 年  4 月 18  日</t>
    <phoneticPr fontId="2" type="noConversion"/>
  </si>
  <si>
    <r>
      <t>模块一成绩（</t>
    </r>
    <r>
      <rPr>
        <u/>
        <sz val="12"/>
        <color theme="1"/>
        <rFont val="宋体"/>
        <family val="3"/>
        <charset val="134"/>
      </rPr>
      <t>《民航旅客运输》</t>
    </r>
    <r>
      <rPr>
        <sz val="12"/>
        <color theme="1"/>
        <rFont val="宋体"/>
        <family val="3"/>
        <charset val="134"/>
      </rPr>
      <t>课程）</t>
    </r>
    <phoneticPr fontId="2" type="noConversion"/>
  </si>
  <si>
    <r>
      <t>模块二成绩（《</t>
    </r>
    <r>
      <rPr>
        <u/>
        <sz val="12"/>
        <color theme="1"/>
        <rFont val="宋体"/>
        <family val="3"/>
        <charset val="134"/>
      </rPr>
      <t>空乘服务技能》</t>
    </r>
    <r>
      <rPr>
        <sz val="12"/>
        <color theme="1"/>
        <rFont val="宋体"/>
        <family val="3"/>
        <charset val="134"/>
      </rPr>
      <t>课程）</t>
    </r>
    <phoneticPr fontId="2" type="noConversion"/>
  </si>
  <si>
    <t>安浩仁</t>
  </si>
  <si>
    <t>韩朕森</t>
  </si>
  <si>
    <t>谢晨峰</t>
  </si>
  <si>
    <t>刘铭宇</t>
  </si>
  <si>
    <t>林雨昕</t>
  </si>
  <si>
    <t>王婧依</t>
  </si>
  <si>
    <t>曹光宇</t>
  </si>
  <si>
    <t>李兴毅</t>
  </si>
  <si>
    <t>周佳禾</t>
  </si>
  <si>
    <t>栾鼎森</t>
  </si>
  <si>
    <t>岳思语</t>
    <phoneticPr fontId="2" type="noConversion"/>
  </si>
  <si>
    <t>吕泽</t>
  </si>
  <si>
    <t>王绍棠</t>
  </si>
  <si>
    <t>孟博艺</t>
  </si>
  <si>
    <t>刘建军</t>
  </si>
  <si>
    <t>张铭宇</t>
  </si>
  <si>
    <t>张珈浩</t>
  </si>
  <si>
    <t>吕卓阳</t>
  </si>
  <si>
    <t>张家庆</t>
  </si>
  <si>
    <t>侯睿</t>
  </si>
  <si>
    <t>穆佳琦</t>
  </si>
  <si>
    <t>刘书铭</t>
  </si>
  <si>
    <t>李建业</t>
  </si>
  <si>
    <t>刘东昊</t>
  </si>
  <si>
    <t>郝嘉伟</t>
  </si>
  <si>
    <t>吴峻宇</t>
  </si>
  <si>
    <t>刘涛</t>
  </si>
  <si>
    <t>吕星阳</t>
  </si>
  <si>
    <t>齐英鑫</t>
  </si>
  <si>
    <t>吴昊宇</t>
  </si>
  <si>
    <t>李婧僮</t>
  </si>
  <si>
    <t>刘硕</t>
  </si>
  <si>
    <t>贾子鹏</t>
  </si>
  <si>
    <t>李浩楠</t>
  </si>
  <si>
    <t>杨昊</t>
  </si>
  <si>
    <t>范路彬</t>
  </si>
  <si>
    <t>韩童</t>
  </si>
  <si>
    <t>兰海</t>
  </si>
  <si>
    <t>于松瑞</t>
  </si>
  <si>
    <t>包文宇</t>
  </si>
  <si>
    <t>王继慷</t>
  </si>
  <si>
    <t>吴昌晔</t>
  </si>
  <si>
    <t>孙凤怡</t>
  </si>
  <si>
    <t>许露露</t>
  </si>
  <si>
    <t>李紫涵</t>
  </si>
  <si>
    <t>张晨曦</t>
  </si>
  <si>
    <t>杨烨堃</t>
  </si>
  <si>
    <t>郝启航</t>
  </si>
  <si>
    <t>说明</t>
    <phoneticPr fontId="2" type="noConversion"/>
  </si>
  <si>
    <t>岳思语曾用名高思琪</t>
    <phoneticPr fontId="2" type="noConversion"/>
  </si>
  <si>
    <t>2025届毕业生职业技能等级认定成绩登记表</t>
  </si>
  <si>
    <r>
      <rPr>
        <sz val="14"/>
        <color theme="1"/>
        <rFont val="宋体"/>
        <family val="3"/>
        <charset val="134"/>
        <scheme val="minor"/>
      </rPr>
      <t xml:space="preserve"> </t>
    </r>
    <r>
      <rPr>
        <u/>
        <sz val="14"/>
        <color theme="1"/>
        <rFont val="宋体"/>
        <family val="3"/>
        <charset val="134"/>
        <scheme val="minor"/>
      </rPr>
      <t xml:space="preserve"> 网络与信息安全管理员 </t>
    </r>
    <r>
      <rPr>
        <sz val="14"/>
        <color theme="1"/>
        <rFont val="宋体"/>
        <family val="3"/>
        <charset val="134"/>
        <scheme val="minor"/>
      </rPr>
      <t xml:space="preserve">职业（工种）   </t>
    </r>
    <r>
      <rPr>
        <u/>
        <sz val="14"/>
        <color theme="1"/>
        <rFont val="宋体"/>
        <family val="3"/>
        <charset val="134"/>
        <scheme val="minor"/>
      </rPr>
      <t xml:space="preserve"> 四 </t>
    </r>
    <r>
      <rPr>
        <sz val="14"/>
        <color theme="1"/>
        <rFont val="宋体"/>
        <family val="3"/>
        <charset val="134"/>
        <scheme val="minor"/>
      </rPr>
      <t>级</t>
    </r>
  </si>
  <si>
    <t>填表日期： 2025 年 4月18日</t>
  </si>
  <si>
    <t>序号</t>
  </si>
  <si>
    <t>最终
认定
成绩</t>
  </si>
  <si>
    <r>
      <rPr>
        <sz val="12"/>
        <rFont val="宋体"/>
        <family val="3"/>
        <charset val="134"/>
      </rPr>
      <t xml:space="preserve">模块一
成绩（
</t>
    </r>
    <r>
      <rPr>
        <u/>
        <sz val="10"/>
        <rFont val="宋体"/>
        <family val="3"/>
        <charset val="134"/>
      </rPr>
      <t>接入层网络搭建</t>
    </r>
    <r>
      <rPr>
        <sz val="10"/>
        <rFont val="宋体"/>
        <family val="3"/>
        <charset val="134"/>
      </rPr>
      <t>课程</t>
    </r>
    <r>
      <rPr>
        <sz val="12"/>
        <rFont val="宋体"/>
        <family val="3"/>
        <charset val="134"/>
      </rPr>
      <t>）</t>
    </r>
  </si>
  <si>
    <r>
      <rPr>
        <sz val="12"/>
        <rFont val="宋体"/>
        <family val="3"/>
        <charset val="134"/>
      </rPr>
      <t>模块二
成绩
（</t>
    </r>
    <r>
      <rPr>
        <u/>
        <sz val="10"/>
        <rFont val="宋体"/>
        <family val="3"/>
        <charset val="134"/>
      </rPr>
      <t>综合布线基础施工</t>
    </r>
    <r>
      <rPr>
        <sz val="10"/>
        <rFont val="宋体"/>
        <family val="3"/>
        <charset val="134"/>
      </rPr>
      <t>课程）</t>
    </r>
  </si>
  <si>
    <t>过程评价
成绩</t>
  </si>
  <si>
    <t>理论
成绩</t>
  </si>
  <si>
    <t>实操
成绩</t>
  </si>
  <si>
    <t>结果考核
成绩</t>
  </si>
  <si>
    <t>杨博</t>
  </si>
  <si>
    <t>张语瑶</t>
  </si>
  <si>
    <t>王金鑫</t>
  </si>
  <si>
    <t>谌真乐</t>
  </si>
  <si>
    <t>王雷</t>
  </si>
  <si>
    <t>兰天</t>
  </si>
  <si>
    <t>代佳勇</t>
  </si>
  <si>
    <t>李炳良</t>
  </si>
  <si>
    <t>李佳瑶</t>
  </si>
  <si>
    <t>张圆可</t>
  </si>
  <si>
    <t>吕天宇</t>
  </si>
  <si>
    <t>田紫豪</t>
  </si>
  <si>
    <t>刘晨旭</t>
  </si>
  <si>
    <t>王强</t>
  </si>
  <si>
    <t>郑志琪</t>
  </si>
  <si>
    <t>杨东辉</t>
  </si>
  <si>
    <t>董乾浩</t>
  </si>
  <si>
    <t>王天雨</t>
  </si>
  <si>
    <t>韩兆飞</t>
  </si>
  <si>
    <t>何佳林</t>
  </si>
  <si>
    <t>赵东凯</t>
  </si>
  <si>
    <t>何佳鸿</t>
  </si>
  <si>
    <t>刘诗蕊</t>
  </si>
  <si>
    <t>杨依顺</t>
  </si>
  <si>
    <t>刘卓妍</t>
  </si>
  <si>
    <t>蒋丛瑶</t>
  </si>
  <si>
    <t>郭荣</t>
  </si>
  <si>
    <t>林然然</t>
  </si>
  <si>
    <t>胡新旺</t>
  </si>
  <si>
    <t>甄明庆</t>
  </si>
  <si>
    <t>陈庆华</t>
  </si>
  <si>
    <t>刘慧君</t>
  </si>
  <si>
    <t>邹逸晨</t>
  </si>
  <si>
    <t>刘嘉硕</t>
  </si>
  <si>
    <t>倪亮</t>
  </si>
  <si>
    <t>赵滢</t>
  </si>
  <si>
    <t>王泽文</t>
  </si>
  <si>
    <t>张鑫</t>
  </si>
  <si>
    <t>顾家嘉</t>
  </si>
  <si>
    <t>高敬杰</t>
  </si>
  <si>
    <t>刘蕾</t>
  </si>
  <si>
    <t>说明</t>
  </si>
  <si>
    <r>
      <rPr>
        <sz val="14"/>
        <color theme="1"/>
        <rFont val="宋体"/>
        <family val="3"/>
        <charset val="134"/>
      </rPr>
      <t xml:space="preserve">成绩直接认定的学生说明：
</t>
    </r>
    <r>
      <rPr>
        <sz val="10"/>
        <color theme="1"/>
        <rFont val="宋体"/>
        <family val="3"/>
        <charset val="134"/>
      </rPr>
      <t xml:space="preserve">谌真乐：参加2024年北京市技工院校“砥砺奋斗勇攀高峰”主题系列活动计算机网页制作比赛，获得高级工组三等奖。
吕天宇：参加2024年北京市技工院校“砥砺奋斗勇攀高峰”主题系列活动计算机网络技术比赛，获得中级工组二等奖。
王金鑫：参加2024年北京市技工院校“砥砺奋斗勇攀高峰”主题系列活动计算机网络技术比赛，获得中级工组三等奖。
刘卓妍：参加2024年北京市技工院校“砥砺奋斗勇攀高峰”主题系列活动计算机网络技术比赛，获得中级工组一等奖。
</t>
    </r>
  </si>
  <si>
    <r>
      <rPr>
        <sz val="14"/>
        <color theme="1"/>
        <rFont val="宋体"/>
        <family val="3"/>
        <charset val="134"/>
      </rPr>
      <t>过程评价成绩登分人签字</t>
    </r>
    <r>
      <rPr>
        <sz val="14"/>
        <color theme="1"/>
        <rFont val="宋体"/>
        <family val="3"/>
        <charset val="134"/>
      </rPr>
      <t>：</t>
    </r>
  </si>
  <si>
    <r>
      <t xml:space="preserve">  电子竞技运营师 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四级☑、三级□</t>
    </r>
  </si>
  <si>
    <t>综合</t>
  </si>
  <si>
    <t>成绩</t>
  </si>
  <si>
    <r>
      <t>模块一成绩（</t>
    </r>
    <r>
      <rPr>
        <u/>
        <sz val="12"/>
        <color theme="1"/>
        <rFont val="Calibri"/>
        <family val="2"/>
      </rPr>
      <t xml:space="preserve"> </t>
    </r>
    <r>
      <rPr>
        <u/>
        <sz val="12"/>
        <color theme="1"/>
        <rFont val="宋体"/>
        <family val="3"/>
        <charset val="134"/>
      </rPr>
      <t>电子竞技赛事策划</t>
    </r>
    <r>
      <rPr>
        <u/>
        <sz val="12"/>
        <color theme="1"/>
        <rFont val="Calibri"/>
        <family val="2"/>
      </rPr>
      <t xml:space="preserve"> </t>
    </r>
    <r>
      <rPr>
        <sz val="12"/>
        <color theme="1"/>
        <rFont val="宋体"/>
        <family val="3"/>
        <charset val="134"/>
      </rPr>
      <t>课程）</t>
    </r>
  </si>
  <si>
    <r>
      <t>模块二成绩（</t>
    </r>
    <r>
      <rPr>
        <u/>
        <sz val="12"/>
        <color theme="1"/>
        <rFont val="Calibri"/>
        <family val="2"/>
      </rPr>
      <t xml:space="preserve"> </t>
    </r>
    <r>
      <rPr>
        <u/>
        <sz val="12"/>
        <color theme="1"/>
        <rFont val="宋体"/>
        <family val="3"/>
        <charset val="134"/>
      </rPr>
      <t>电子竞技赛事执行</t>
    </r>
    <r>
      <rPr>
        <u/>
        <sz val="12"/>
        <color theme="1"/>
        <rFont val="Calibri"/>
        <family val="2"/>
      </rPr>
      <t xml:space="preserve"> </t>
    </r>
    <r>
      <rPr>
        <sz val="12"/>
        <color theme="1"/>
        <rFont val="宋体"/>
        <family val="3"/>
        <charset val="134"/>
      </rPr>
      <t>课程）</t>
    </r>
  </si>
  <si>
    <t>理论</t>
  </si>
  <si>
    <t>实操</t>
  </si>
  <si>
    <t>张轩</t>
  </si>
  <si>
    <t>郭一博</t>
  </si>
  <si>
    <t>任鹏宇</t>
  </si>
  <si>
    <t>张埔松</t>
  </si>
  <si>
    <t>缺考</t>
  </si>
  <si>
    <t xml:space="preserve">缺考 </t>
  </si>
  <si>
    <t>张盼盼</t>
  </si>
  <si>
    <t>许浩源</t>
  </si>
  <si>
    <t>朱凤龙</t>
  </si>
  <si>
    <t>李金博</t>
  </si>
  <si>
    <t>苗思雨</t>
  </si>
  <si>
    <t>田杰</t>
  </si>
  <si>
    <t>黄琦栋</t>
  </si>
  <si>
    <t>李世兴</t>
  </si>
  <si>
    <t>张嘉铖</t>
  </si>
  <si>
    <t>夏琦清</t>
  </si>
  <si>
    <t>李若涵</t>
  </si>
  <si>
    <t>沈航</t>
  </si>
  <si>
    <t>成绩直接认定的学生说明：</t>
  </si>
  <si>
    <r>
      <t>填表日期：</t>
    </r>
    <r>
      <rPr>
        <u/>
        <sz val="12"/>
        <color theme="1"/>
        <rFont val="宋体"/>
        <family val="3"/>
        <charset val="134"/>
      </rPr>
      <t xml:space="preserve"> 2025   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 4 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 xml:space="preserve"> 22  </t>
    </r>
    <r>
      <rPr>
        <sz val="12"/>
        <color theme="1"/>
        <rFont val="宋体"/>
        <family val="3"/>
        <charset val="134"/>
      </rPr>
      <t>日</t>
    </r>
    <phoneticPr fontId="2" type="noConversion"/>
  </si>
  <si>
    <t>2024届毕业生职业技能等级认定成绩登记表</t>
  </si>
  <si>
    <t xml:space="preserve">  保育师  职业（工种）  四级√  三级</t>
    <phoneticPr fontId="2" type="noConversion"/>
  </si>
  <si>
    <t>填表日期：2025年4月22日</t>
    <phoneticPr fontId="2" type="noConversion"/>
  </si>
  <si>
    <r>
      <rPr>
        <sz val="12"/>
        <color theme="1"/>
        <rFont val="宋体"/>
        <family val="3"/>
        <charset val="134"/>
        <scheme val="major"/>
      </rPr>
      <t>模块一成绩（</t>
    </r>
    <r>
      <rPr>
        <u/>
        <sz val="12"/>
        <color theme="1"/>
        <rFont val="宋体"/>
        <family val="3"/>
        <charset val="134"/>
      </rPr>
      <t>《幼儿卫生保健》</t>
    </r>
    <r>
      <rPr>
        <sz val="12"/>
        <color theme="1"/>
        <rFont val="宋体"/>
        <family val="3"/>
        <charset val="134"/>
      </rPr>
      <t>课程）</t>
    </r>
  </si>
  <si>
    <r>
      <rPr>
        <sz val="12"/>
        <color theme="1"/>
        <rFont val="宋体"/>
        <family val="3"/>
        <charset val="134"/>
        <scheme val="major"/>
      </rPr>
      <t>模块二成绩（</t>
    </r>
    <r>
      <rPr>
        <u/>
        <sz val="12"/>
        <color theme="1"/>
        <rFont val="宋体"/>
        <family val="3"/>
        <charset val="134"/>
      </rPr>
      <t>《幼儿园生活活动》</t>
    </r>
    <r>
      <rPr>
        <sz val="12"/>
        <color theme="1"/>
        <rFont val="宋体"/>
        <family val="3"/>
        <charset val="134"/>
      </rPr>
      <t>课程）</t>
    </r>
  </si>
  <si>
    <t>闫畅</t>
  </si>
  <si>
    <t>王金轩</t>
  </si>
  <si>
    <t>于诗然</t>
  </si>
  <si>
    <t>韩子傲</t>
  </si>
  <si>
    <t>朱子仪</t>
  </si>
  <si>
    <t>王鑫禹</t>
  </si>
  <si>
    <t>李嘉琪</t>
  </si>
  <si>
    <t>甄曼妮</t>
  </si>
  <si>
    <t>王依凡</t>
  </si>
  <si>
    <t>郭思佳</t>
  </si>
  <si>
    <t>卢嘉馨</t>
  </si>
  <si>
    <t>段澈</t>
  </si>
  <si>
    <t>王漪岚</t>
  </si>
  <si>
    <t>武琬晴</t>
  </si>
  <si>
    <t>查东丽</t>
  </si>
  <si>
    <t>管睿茜</t>
  </si>
  <si>
    <t>王田俊</t>
  </si>
  <si>
    <t>韩佳怡</t>
  </si>
  <si>
    <t>张宇欣</t>
  </si>
  <si>
    <t>王鹏月</t>
  </si>
  <si>
    <t>张贵宾</t>
  </si>
  <si>
    <t>张京硕</t>
  </si>
  <si>
    <t>汪雪颖</t>
  </si>
  <si>
    <t>刘晓荷</t>
  </si>
  <si>
    <t>张梦琦</t>
  </si>
  <si>
    <t>刘嘉伊</t>
  </si>
  <si>
    <t>黄晶晶</t>
  </si>
  <si>
    <t>刘子碧</t>
  </si>
  <si>
    <t>李雅娴</t>
  </si>
  <si>
    <t>胡昊冉</t>
  </si>
  <si>
    <t>钱思旭</t>
  </si>
  <si>
    <t>张妍</t>
  </si>
  <si>
    <t>王冰晶</t>
  </si>
  <si>
    <t>郑晴文</t>
  </si>
  <si>
    <t>张子欣</t>
  </si>
  <si>
    <t>曹晓冉</t>
  </si>
  <si>
    <t>成怡可</t>
  </si>
  <si>
    <t>景诗涵</t>
  </si>
  <si>
    <t>刘媛</t>
  </si>
  <si>
    <t>刘梦琳</t>
  </si>
  <si>
    <t>谢丹玥</t>
  </si>
  <si>
    <t>白小征</t>
  </si>
  <si>
    <t>戴雅芳</t>
  </si>
  <si>
    <t>刘菽涓</t>
  </si>
  <si>
    <t>崔思雨</t>
  </si>
  <si>
    <t>许婧</t>
  </si>
  <si>
    <t>白思琦</t>
  </si>
  <si>
    <t>周一冉</t>
  </si>
  <si>
    <t>刘依澜</t>
  </si>
  <si>
    <t>李盼</t>
  </si>
  <si>
    <t xml:space="preserve">  家具设计师  职业（工种）  四级√三级□</t>
  </si>
  <si>
    <t>模块一成绩（《家具制图与木工识图》课程）</t>
  </si>
  <si>
    <t>模块二成绩（《计算机辅助设计》课程）</t>
  </si>
  <si>
    <t>张家宁</t>
  </si>
  <si>
    <t>张子健</t>
  </si>
  <si>
    <t>党胜旺</t>
  </si>
  <si>
    <t>窦豪杰</t>
  </si>
  <si>
    <t>沈浩蕊</t>
  </si>
  <si>
    <t>张伟哲</t>
  </si>
  <si>
    <t>简富贵</t>
  </si>
  <si>
    <t>杨宇</t>
  </si>
  <si>
    <t>汪振强</t>
  </si>
  <si>
    <t>蔡永安</t>
  </si>
  <si>
    <t>张云祥</t>
  </si>
  <si>
    <t>陈雯静</t>
  </si>
  <si>
    <t>李新颖</t>
  </si>
  <si>
    <t>申孟哲</t>
  </si>
  <si>
    <t>常嘉宇</t>
  </si>
  <si>
    <t>陈阿强</t>
  </si>
  <si>
    <t>刘远浩</t>
  </si>
  <si>
    <t>李浩然</t>
  </si>
  <si>
    <t>王雨茹</t>
  </si>
  <si>
    <t>李晓美</t>
  </si>
  <si>
    <t>张彦铎</t>
  </si>
  <si>
    <t xml:space="preserve"> </t>
  </si>
  <si>
    <t>2025年职业技能等级认定成绩登记表</t>
  </si>
  <si>
    <r>
      <t xml:space="preserve">  音响调音员  </t>
    </r>
    <r>
      <rPr>
        <sz val="14"/>
        <color theme="1"/>
        <rFont val="DengXian"/>
        <family val="2"/>
      </rPr>
      <t>职业（工种）</t>
    </r>
    <r>
      <rPr>
        <u/>
        <sz val="14"/>
        <color theme="1"/>
        <rFont val="DengXian"/>
        <family val="2"/>
      </rPr>
      <t xml:space="preserve">  四级√、三级□</t>
    </r>
  </si>
  <si>
    <r>
      <t>填表日期：</t>
    </r>
    <r>
      <rPr>
        <u/>
        <sz val="12"/>
        <color theme="1"/>
        <rFont val="DengXian"/>
        <family val="2"/>
      </rPr>
      <t xml:space="preserve">   2025   </t>
    </r>
    <r>
      <rPr>
        <sz val="12"/>
        <color theme="1"/>
        <rFont val="DengXian"/>
        <family val="2"/>
      </rPr>
      <t>年</t>
    </r>
    <r>
      <rPr>
        <u/>
        <sz val="12"/>
        <color theme="1"/>
        <rFont val="DengXian"/>
        <family val="2"/>
      </rPr>
      <t xml:space="preserve">  4 </t>
    </r>
    <r>
      <rPr>
        <sz val="12"/>
        <color theme="1"/>
        <rFont val="DengXian"/>
        <family val="2"/>
      </rPr>
      <t>月</t>
    </r>
    <r>
      <rPr>
        <u/>
        <sz val="12"/>
        <color theme="1"/>
        <rFont val="DengXian"/>
        <family val="2"/>
      </rPr>
      <t xml:space="preserve">  18 </t>
    </r>
    <r>
      <rPr>
        <sz val="12"/>
        <color theme="1"/>
        <rFont val="DengXian"/>
        <family val="2"/>
      </rPr>
      <t>日</t>
    </r>
  </si>
  <si>
    <r>
      <t>模块一成绩（</t>
    </r>
    <r>
      <rPr>
        <u/>
        <sz val="12"/>
        <color theme="1"/>
        <rFont val="宋体"/>
        <family val="3"/>
        <charset val="134"/>
      </rPr>
      <t>音响系统设备整备</t>
    </r>
    <r>
      <rPr>
        <sz val="12"/>
        <color theme="1"/>
        <rFont val="宋体"/>
        <family val="3"/>
        <charset val="134"/>
      </rPr>
      <t>课程）</t>
    </r>
  </si>
  <si>
    <r>
      <t>模块二成绩（</t>
    </r>
    <r>
      <rPr>
        <u/>
        <sz val="12"/>
        <color theme="1"/>
        <rFont val="宋体"/>
        <family val="3"/>
        <charset val="134"/>
      </rPr>
      <t>音响设备的安装</t>
    </r>
    <r>
      <rPr>
        <sz val="12"/>
        <color theme="1"/>
        <rFont val="宋体"/>
        <family val="3"/>
        <charset val="134"/>
      </rPr>
      <t>课程）</t>
    </r>
  </si>
  <si>
    <t>高文荟</t>
  </si>
  <si>
    <t>高文静</t>
  </si>
  <si>
    <t>朱京京</t>
  </si>
  <si>
    <t>陆悦</t>
  </si>
  <si>
    <t>翟旭</t>
  </si>
  <si>
    <t>梅磊</t>
  </si>
  <si>
    <t>闫庆</t>
  </si>
  <si>
    <t>张颢田</t>
  </si>
  <si>
    <t>张子豪</t>
  </si>
  <si>
    <t>刘俊博</t>
  </si>
  <si>
    <t>杨佳林</t>
  </si>
  <si>
    <t>尹光聪</t>
  </si>
  <si>
    <t>张永良</t>
  </si>
  <si>
    <t>张天义</t>
  </si>
  <si>
    <t>王帅天</t>
  </si>
  <si>
    <r>
      <t>附件</t>
    </r>
    <r>
      <rPr>
        <sz val="14"/>
        <color theme="1"/>
        <rFont val="Calibri"/>
        <family val="2"/>
      </rPr>
      <t>1</t>
    </r>
  </si>
  <si>
    <r>
      <t xml:space="preserve">  收银员  </t>
    </r>
    <r>
      <rPr>
        <sz val="14"/>
        <color theme="1"/>
        <rFont val="DengXian"/>
        <family val="2"/>
      </rPr>
      <t>职业（工种）</t>
    </r>
    <r>
      <rPr>
        <u/>
        <sz val="14"/>
        <color theme="1"/>
        <rFont val="DengXian"/>
        <family val="2"/>
      </rPr>
      <t xml:space="preserve">  四级☑、三级□</t>
    </r>
  </si>
  <si>
    <r>
      <t>填表日期：</t>
    </r>
    <r>
      <rPr>
        <u/>
        <sz val="12"/>
        <color theme="1"/>
        <rFont val="DengXian"/>
        <family val="2"/>
      </rPr>
      <t xml:space="preserve"> 2025 </t>
    </r>
    <r>
      <rPr>
        <sz val="12"/>
        <color theme="1"/>
        <rFont val="DengXian"/>
        <family val="2"/>
      </rPr>
      <t>年</t>
    </r>
    <r>
      <rPr>
        <u/>
        <sz val="12"/>
        <color theme="1"/>
        <rFont val="DengXian"/>
        <family val="2"/>
      </rPr>
      <t xml:space="preserve"> 04 </t>
    </r>
    <r>
      <rPr>
        <sz val="12"/>
        <color theme="1"/>
        <rFont val="DengXian"/>
        <family val="2"/>
      </rPr>
      <t>月</t>
    </r>
    <r>
      <rPr>
        <u/>
        <sz val="12"/>
        <color theme="1"/>
        <rFont val="DengXian"/>
        <family val="2"/>
      </rPr>
      <t xml:space="preserve"> 18  </t>
    </r>
    <r>
      <rPr>
        <sz val="12"/>
        <color theme="1"/>
        <rFont val="DengXian"/>
        <family val="2"/>
      </rPr>
      <t>日</t>
    </r>
  </si>
  <si>
    <r>
      <t>模块一成绩（财会综合技能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宋体"/>
        <family val="3"/>
        <charset val="134"/>
      </rPr>
      <t>课程）</t>
    </r>
  </si>
  <si>
    <r>
      <t>模块二成绩（</t>
    </r>
    <r>
      <rPr>
        <sz val="10"/>
        <color theme="1"/>
        <rFont val="Calibri"/>
        <family val="2"/>
      </rPr>
      <t xml:space="preserve"> </t>
    </r>
    <r>
      <rPr>
        <sz val="10"/>
        <color theme="1"/>
        <rFont val="宋体"/>
        <family val="3"/>
        <charset val="134"/>
      </rPr>
      <t>出纳业务处理课程）</t>
    </r>
  </si>
  <si>
    <t>轩雨秀</t>
  </si>
  <si>
    <t>于凯</t>
  </si>
  <si>
    <t>刘可心</t>
  </si>
  <si>
    <t>苟馨月</t>
  </si>
  <si>
    <t>刘文萱</t>
  </si>
  <si>
    <t>韩雨</t>
  </si>
  <si>
    <t>张添翼</t>
  </si>
  <si>
    <t>苟玉龙</t>
  </si>
  <si>
    <t>李虹宣</t>
  </si>
  <si>
    <t>宋思琦</t>
  </si>
  <si>
    <t>李子心</t>
  </si>
  <si>
    <t>刘璐</t>
  </si>
  <si>
    <t>许文静</t>
  </si>
  <si>
    <t>宋家慧</t>
  </si>
  <si>
    <r>
      <t xml:space="preserve">  电子商务师  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四级  </t>
    </r>
  </si>
  <si>
    <r>
      <t>填表日期：</t>
    </r>
    <r>
      <rPr>
        <u/>
        <sz val="12"/>
        <color theme="1"/>
        <rFont val="宋体"/>
        <family val="3"/>
        <charset val="134"/>
      </rPr>
      <t>2025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>4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>19</t>
    </r>
    <r>
      <rPr>
        <sz val="12"/>
        <color theme="1"/>
        <rFont val="宋体"/>
        <family val="3"/>
        <charset val="134"/>
      </rPr>
      <t>日</t>
    </r>
  </si>
  <si>
    <r>
      <t>模块一成绩（</t>
    </r>
    <r>
      <rPr>
        <u/>
        <sz val="12"/>
        <color theme="1"/>
        <rFont val="宋体"/>
        <family val="3"/>
        <charset val="134"/>
      </rPr>
      <t>电商平台运营</t>
    </r>
    <r>
      <rPr>
        <sz val="12"/>
        <color theme="1"/>
        <rFont val="宋体"/>
        <family val="3"/>
        <charset val="134"/>
      </rPr>
      <t>课程）</t>
    </r>
  </si>
  <si>
    <r>
      <t>模块二成绩（</t>
    </r>
    <r>
      <rPr>
        <u/>
        <sz val="12"/>
        <color theme="1"/>
        <rFont val="宋体"/>
        <family val="3"/>
        <charset val="134"/>
      </rPr>
      <t>新媒体营销</t>
    </r>
    <r>
      <rPr>
        <sz val="12"/>
        <color theme="1"/>
        <rFont val="宋体"/>
        <family val="3"/>
        <charset val="134"/>
      </rPr>
      <t>课程）</t>
    </r>
  </si>
  <si>
    <t>宋冠宇</t>
  </si>
  <si>
    <t>黄体濮</t>
  </si>
  <si>
    <t>崔景云</t>
  </si>
  <si>
    <t>吕俊鹏</t>
  </si>
  <si>
    <t>郭翔</t>
  </si>
  <si>
    <t>庞金昊</t>
  </si>
  <si>
    <t>闫岩</t>
  </si>
  <si>
    <t>陈加逸</t>
  </si>
  <si>
    <t>李思晗</t>
  </si>
  <si>
    <t>凡天佑</t>
  </si>
  <si>
    <t>严赫</t>
  </si>
  <si>
    <t>卢松坤</t>
  </si>
  <si>
    <t>蔡文硕</t>
  </si>
  <si>
    <t>李景瑞</t>
  </si>
  <si>
    <t>孙旭</t>
  </si>
  <si>
    <t>马行</t>
  </si>
  <si>
    <t>胡一大</t>
  </si>
  <si>
    <t>王浩宇</t>
  </si>
  <si>
    <t>高圻</t>
  </si>
  <si>
    <t>付杰创</t>
  </si>
  <si>
    <t>郑天昊</t>
  </si>
  <si>
    <t>李国昊</t>
  </si>
  <si>
    <t>赵思晗</t>
  </si>
  <si>
    <t>张志远</t>
  </si>
  <si>
    <t>任永健</t>
  </si>
  <si>
    <r>
      <rPr>
        <u/>
        <sz val="14"/>
        <color theme="1"/>
        <rFont val="宋体"/>
        <family val="3"/>
        <charset val="134"/>
        <scheme val="minor"/>
      </rPr>
      <t xml:space="preserve"> 网络与信息安全管理员 </t>
    </r>
    <r>
      <rPr>
        <sz val="14"/>
        <color theme="1"/>
        <rFont val="宋体"/>
        <family val="3"/>
        <charset val="134"/>
        <scheme val="minor"/>
      </rPr>
      <t xml:space="preserve">职业（工种）  </t>
    </r>
    <r>
      <rPr>
        <u/>
        <sz val="14"/>
        <color theme="1"/>
        <rFont val="宋体"/>
        <family val="3"/>
        <charset val="134"/>
        <scheme val="minor"/>
      </rPr>
      <t xml:space="preserve"> 三 </t>
    </r>
    <r>
      <rPr>
        <sz val="14"/>
        <color theme="1"/>
        <rFont val="宋体"/>
        <family val="3"/>
        <charset val="134"/>
        <scheme val="minor"/>
      </rPr>
      <t>级</t>
    </r>
  </si>
  <si>
    <t>填表日期： 2025 年 4 月 19日</t>
  </si>
  <si>
    <r>
      <rPr>
        <sz val="12"/>
        <rFont val="宋体"/>
        <family val="3"/>
        <charset val="134"/>
      </rPr>
      <t>模块一
成绩</t>
    </r>
    <r>
      <rPr>
        <sz val="10"/>
        <rFont val="宋体"/>
        <family val="3"/>
        <charset val="134"/>
      </rPr>
      <t>(</t>
    </r>
    <r>
      <rPr>
        <sz val="12"/>
        <rFont val="宋体"/>
        <family val="3"/>
        <charset val="134"/>
      </rPr>
      <t xml:space="preserve">
</t>
    </r>
    <r>
      <rPr>
        <u/>
        <sz val="10"/>
        <rFont val="宋体"/>
        <family val="3"/>
        <charset val="134"/>
      </rPr>
      <t>Linux服务器配置</t>
    </r>
    <r>
      <rPr>
        <sz val="10"/>
        <rFont val="宋体"/>
        <family val="3"/>
        <charset val="134"/>
      </rPr>
      <t>课程</t>
    </r>
    <r>
      <rPr>
        <sz val="12"/>
        <rFont val="宋体"/>
        <family val="3"/>
        <charset val="134"/>
      </rPr>
      <t>)</t>
    </r>
  </si>
  <si>
    <r>
      <rPr>
        <sz val="12"/>
        <rFont val="宋体"/>
        <family val="3"/>
        <charset val="134"/>
      </rPr>
      <t>模块二
成绩</t>
    </r>
    <r>
      <rPr>
        <sz val="10"/>
        <rFont val="宋体"/>
        <family val="3"/>
        <charset val="134"/>
      </rPr>
      <t>(</t>
    </r>
    <r>
      <rPr>
        <sz val="12"/>
        <rFont val="宋体"/>
        <family val="3"/>
        <charset val="134"/>
      </rPr>
      <t xml:space="preserve">
</t>
    </r>
    <r>
      <rPr>
        <u/>
        <sz val="10"/>
        <rFont val="宋体"/>
        <family val="3"/>
        <charset val="134"/>
      </rPr>
      <t>WEB安全技术</t>
    </r>
    <r>
      <rPr>
        <sz val="10"/>
        <rFont val="宋体"/>
        <family val="3"/>
        <charset val="134"/>
      </rPr>
      <t>课程</t>
    </r>
    <r>
      <rPr>
        <sz val="12"/>
        <rFont val="宋体"/>
        <family val="3"/>
        <charset val="134"/>
      </rPr>
      <t>)</t>
    </r>
  </si>
  <si>
    <t>穆俊辉</t>
  </si>
  <si>
    <t>刘增琦</t>
  </si>
  <si>
    <t>张洋</t>
  </si>
  <si>
    <t>徐梦涵</t>
  </si>
  <si>
    <t>耿一帆</t>
  </si>
  <si>
    <t>孙若彤</t>
  </si>
  <si>
    <t>马腾凤</t>
  </si>
  <si>
    <t>郭润涵</t>
  </si>
  <si>
    <t>王一帆</t>
  </si>
  <si>
    <t>韩毅</t>
  </si>
  <si>
    <t>王林越</t>
  </si>
  <si>
    <t>田帅</t>
  </si>
  <si>
    <t>盛贝桥</t>
  </si>
  <si>
    <r>
      <rPr>
        <sz val="14"/>
        <color theme="1"/>
        <rFont val="宋体"/>
        <family val="3"/>
        <charset val="134"/>
      </rPr>
      <t>成绩直接认定的</t>
    </r>
    <r>
      <rPr>
        <sz val="14"/>
        <color theme="1"/>
        <rFont val="宋体"/>
        <family val="3"/>
        <charset val="134"/>
      </rPr>
      <t>学生</t>
    </r>
    <r>
      <rPr>
        <sz val="14"/>
        <color theme="1"/>
        <rFont val="宋体"/>
        <family val="3"/>
        <charset val="134"/>
      </rPr>
      <t>说明</t>
    </r>
    <r>
      <rPr>
        <sz val="14"/>
        <color theme="1"/>
        <rFont val="宋体"/>
        <family val="3"/>
        <charset val="134"/>
      </rPr>
      <t>：</t>
    </r>
  </si>
  <si>
    <r>
      <t xml:space="preserve">   电子商务师    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三级  </t>
    </r>
  </si>
  <si>
    <r>
      <t>填表日期：</t>
    </r>
    <r>
      <rPr>
        <u/>
        <sz val="12"/>
        <color theme="1"/>
        <rFont val="宋体"/>
        <family val="3"/>
        <charset val="134"/>
      </rPr>
      <t xml:space="preserve"> 2025 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 4 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 xml:space="preserve">  19 </t>
    </r>
    <r>
      <rPr>
        <sz val="12"/>
        <color theme="1"/>
        <rFont val="宋体"/>
        <family val="3"/>
        <charset val="134"/>
      </rPr>
      <t>日</t>
    </r>
  </si>
  <si>
    <r>
      <t>模块一成绩（店铺活动策划</t>
    </r>
    <r>
      <rPr>
        <u/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课程）</t>
    </r>
  </si>
  <si>
    <r>
      <t>模块二成绩（网页制作</t>
    </r>
    <r>
      <rPr>
        <u/>
        <sz val="12"/>
        <color theme="1"/>
        <rFont val="Calibri"/>
        <family val="2"/>
      </rPr>
      <t xml:space="preserve">   </t>
    </r>
    <r>
      <rPr>
        <sz val="12"/>
        <color theme="1"/>
        <rFont val="宋体"/>
        <family val="3"/>
        <charset val="134"/>
      </rPr>
      <t>课程）</t>
    </r>
  </si>
  <si>
    <t>蔡木子</t>
  </si>
  <si>
    <t>张广卓</t>
  </si>
  <si>
    <t>李帅超</t>
  </si>
  <si>
    <t>曹帅</t>
  </si>
  <si>
    <t>曹健暄</t>
  </si>
  <si>
    <t>苏宇航</t>
  </si>
  <si>
    <t>付一鸣</t>
  </si>
  <si>
    <t>邢文俊</t>
  </si>
  <si>
    <t>刘昊宇</t>
  </si>
  <si>
    <t>孔若然</t>
  </si>
  <si>
    <t>陈嘉毅</t>
  </si>
  <si>
    <t>陈庆言</t>
  </si>
  <si>
    <t>牛华坤</t>
  </si>
  <si>
    <t>王宇璇</t>
  </si>
  <si>
    <t>窦东洋</t>
  </si>
  <si>
    <t>许远远</t>
  </si>
  <si>
    <t>张京</t>
  </si>
  <si>
    <t>缺</t>
  </si>
  <si>
    <t>宋建广</t>
  </si>
  <si>
    <t>胡君怡</t>
  </si>
  <si>
    <t>屈宇彤</t>
  </si>
  <si>
    <t>朱香</t>
  </si>
  <si>
    <t>史晓宇</t>
  </si>
  <si>
    <t>肖思桐</t>
  </si>
  <si>
    <t>张慧慧</t>
  </si>
  <si>
    <t>游文静</t>
  </si>
  <si>
    <t>方婷</t>
  </si>
  <si>
    <t>徐文志</t>
  </si>
  <si>
    <t>费泓达</t>
  </si>
  <si>
    <t xml:space="preserve">  城市轨道交通服务员  职业（工种）  四级□三级√</t>
    <phoneticPr fontId="2" type="noConversion"/>
  </si>
  <si>
    <t>填表日期：     2025 年   4月  19 日</t>
    <phoneticPr fontId="2" type="noConversion"/>
  </si>
  <si>
    <r>
      <t>模块一成绩（</t>
    </r>
    <r>
      <rPr>
        <u/>
        <sz val="12"/>
        <color theme="1"/>
        <rFont val="宋体"/>
        <family val="3"/>
        <charset val="134"/>
      </rPr>
      <t>《城市轨道运营管理规章》</t>
    </r>
    <r>
      <rPr>
        <sz val="12"/>
        <color theme="1"/>
        <rFont val="宋体"/>
        <family val="3"/>
        <charset val="134"/>
      </rPr>
      <t>课程）</t>
    </r>
    <phoneticPr fontId="2" type="noConversion"/>
  </si>
  <si>
    <r>
      <t>模块二成绩（《</t>
    </r>
    <r>
      <rPr>
        <u/>
        <sz val="12"/>
        <color theme="1"/>
        <rFont val="宋体"/>
        <family val="3"/>
        <charset val="134"/>
      </rPr>
      <t>城市轨道交通班组管理》</t>
    </r>
    <r>
      <rPr>
        <sz val="12"/>
        <color theme="1"/>
        <rFont val="宋体"/>
        <family val="3"/>
        <charset val="134"/>
      </rPr>
      <t>课程）</t>
    </r>
    <phoneticPr fontId="2" type="noConversion"/>
  </si>
  <si>
    <t>王莹晖</t>
    <phoneticPr fontId="26" type="noConversion"/>
  </si>
  <si>
    <t>朱雨涵</t>
    <phoneticPr fontId="26" type="noConversion"/>
  </si>
  <si>
    <t>熊珍珠</t>
    <phoneticPr fontId="26" type="noConversion"/>
  </si>
  <si>
    <t>张丽丽</t>
    <phoneticPr fontId="26" type="noConversion"/>
  </si>
  <si>
    <t>刘梦之</t>
    <phoneticPr fontId="26" type="noConversion"/>
  </si>
  <si>
    <t>郭宇涵</t>
    <phoneticPr fontId="26" type="noConversion"/>
  </si>
  <si>
    <t>汪倩</t>
    <phoneticPr fontId="26" type="noConversion"/>
  </si>
  <si>
    <t>张桐</t>
    <phoneticPr fontId="26" type="noConversion"/>
  </si>
  <si>
    <t>李云鹏</t>
    <phoneticPr fontId="26" type="noConversion"/>
  </si>
  <si>
    <t>李志磊</t>
    <phoneticPr fontId="26" type="noConversion"/>
  </si>
  <si>
    <t>李林恒</t>
    <phoneticPr fontId="26" type="noConversion"/>
  </si>
  <si>
    <t>李常兴</t>
    <phoneticPr fontId="26" type="noConversion"/>
  </si>
  <si>
    <t>张鑫</t>
    <phoneticPr fontId="26" type="noConversion"/>
  </si>
  <si>
    <t>缺考</t>
    <phoneticPr fontId="2" type="noConversion"/>
  </si>
  <si>
    <t>郭柯然</t>
    <phoneticPr fontId="26" type="noConversion"/>
  </si>
  <si>
    <t>何梓强</t>
    <phoneticPr fontId="26" type="noConversion"/>
  </si>
  <si>
    <t>无</t>
    <phoneticPr fontId="2" type="noConversion"/>
  </si>
  <si>
    <t xml:space="preserve">  航空运输地面服务员  职业（工种）  四级□三级√</t>
    <phoneticPr fontId="2" type="noConversion"/>
  </si>
  <si>
    <t>填表日期：      2025年   4月   19日</t>
    <phoneticPr fontId="2" type="noConversion"/>
  </si>
  <si>
    <r>
      <t>模块一成绩（</t>
    </r>
    <r>
      <rPr>
        <u/>
        <sz val="12"/>
        <color theme="1"/>
        <rFont val="宋体"/>
        <family val="3"/>
        <charset val="134"/>
      </rPr>
      <t>《两舱服务》</t>
    </r>
    <r>
      <rPr>
        <sz val="12"/>
        <color theme="1"/>
        <rFont val="宋体"/>
        <family val="3"/>
        <charset val="134"/>
      </rPr>
      <t>课程）</t>
    </r>
    <phoneticPr fontId="2" type="noConversion"/>
  </si>
  <si>
    <r>
      <t>模块二成绩（《民航货物运输</t>
    </r>
    <r>
      <rPr>
        <u/>
        <sz val="12"/>
        <color theme="1"/>
        <rFont val="宋体"/>
        <family val="3"/>
        <charset val="134"/>
      </rPr>
      <t>》</t>
    </r>
    <r>
      <rPr>
        <sz val="12"/>
        <color theme="1"/>
        <rFont val="宋体"/>
        <family val="3"/>
        <charset val="134"/>
      </rPr>
      <t>课程）</t>
    </r>
    <phoneticPr fontId="2" type="noConversion"/>
  </si>
  <si>
    <t>李咏</t>
  </si>
  <si>
    <t>兰洲</t>
  </si>
  <si>
    <t>孙昊</t>
  </si>
  <si>
    <t>解亚男</t>
  </si>
  <si>
    <t>李思迪</t>
  </si>
  <si>
    <t>韩雪宜</t>
  </si>
  <si>
    <t>田家宾</t>
  </si>
  <si>
    <t>邓超</t>
  </si>
  <si>
    <t>吴泽坤</t>
  </si>
  <si>
    <t>许飞跃</t>
  </si>
  <si>
    <t>李佳佳</t>
  </si>
  <si>
    <r>
      <t xml:space="preserve">  音响调音员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四级□、三级√</t>
    </r>
  </si>
  <si>
    <r>
      <t>填表日期：</t>
    </r>
    <r>
      <rPr>
        <u/>
        <sz val="12"/>
        <color theme="1"/>
        <rFont val="宋体"/>
        <family val="3"/>
        <charset val="134"/>
      </rPr>
      <t xml:space="preserve">  2025    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 4 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 xml:space="preserve">  18 </t>
    </r>
    <r>
      <rPr>
        <sz val="12"/>
        <color theme="1"/>
        <rFont val="宋体"/>
        <family val="3"/>
        <charset val="134"/>
      </rPr>
      <t>日</t>
    </r>
  </si>
  <si>
    <r>
      <t>模块一成绩（</t>
    </r>
    <r>
      <rPr>
        <u/>
        <sz val="12"/>
        <color theme="1"/>
        <rFont val="宋体"/>
        <family val="3"/>
        <charset val="134"/>
      </rPr>
      <t>音响系统设备安装</t>
    </r>
    <r>
      <rPr>
        <sz val="12"/>
        <color theme="1"/>
        <rFont val="宋体"/>
        <family val="3"/>
        <charset val="134"/>
      </rPr>
      <t>课程）</t>
    </r>
  </si>
  <si>
    <r>
      <t>模块二成绩（扩声</t>
    </r>
    <r>
      <rPr>
        <u/>
        <sz val="12"/>
        <color theme="1"/>
        <rFont val="宋体"/>
        <family val="3"/>
        <charset val="134"/>
      </rPr>
      <t xml:space="preserve">系统搭建与调试 </t>
    </r>
    <r>
      <rPr>
        <sz val="12"/>
        <color theme="1"/>
        <rFont val="宋体"/>
        <family val="3"/>
        <charset val="134"/>
      </rPr>
      <t>课程）</t>
    </r>
  </si>
  <si>
    <t>艾嘉琦</t>
  </si>
  <si>
    <t>刘永博</t>
  </si>
  <si>
    <t>金阔</t>
  </si>
  <si>
    <t>甄宇烔</t>
  </si>
  <si>
    <t>王莹莹</t>
  </si>
  <si>
    <t>于快</t>
  </si>
  <si>
    <t>刘佳宇</t>
  </si>
  <si>
    <t>赵云哲</t>
  </si>
  <si>
    <t>罗欢欢</t>
  </si>
  <si>
    <t xml:space="preserve">  保育师  职业（工种）  四级  三级√</t>
  </si>
  <si>
    <t>填表日期：      年   月   日</t>
  </si>
  <si>
    <r>
      <rPr>
        <sz val="12"/>
        <color theme="1"/>
        <rFont val="宋体"/>
        <family val="3"/>
        <charset val="134"/>
      </rPr>
      <t>模块一成绩（</t>
    </r>
    <r>
      <rPr>
        <u/>
        <sz val="12"/>
        <color theme="1"/>
        <rFont val="宋体"/>
        <family val="3"/>
        <charset val="134"/>
      </rPr>
      <t>《幼儿园大型活动组织》</t>
    </r>
    <r>
      <rPr>
        <sz val="12"/>
        <color theme="1"/>
        <rFont val="宋体"/>
        <family val="3"/>
        <charset val="134"/>
      </rPr>
      <t>课程）</t>
    </r>
  </si>
  <si>
    <r>
      <rPr>
        <sz val="12"/>
        <color theme="1"/>
        <rFont val="宋体"/>
        <family val="3"/>
        <charset val="134"/>
      </rPr>
      <t>模块二成绩（</t>
    </r>
    <r>
      <rPr>
        <u/>
        <sz val="12"/>
        <color theme="1"/>
        <rFont val="宋体"/>
        <family val="3"/>
        <charset val="134"/>
      </rPr>
      <t>《幼儿园教学活动组织》</t>
    </r>
    <r>
      <rPr>
        <sz val="12"/>
        <color theme="1"/>
        <rFont val="宋体"/>
        <family val="3"/>
        <charset val="134"/>
      </rPr>
      <t>课程）</t>
    </r>
  </si>
  <si>
    <t>高梦琰</t>
  </si>
  <si>
    <t>杨丰楠</t>
  </si>
  <si>
    <t>李雪</t>
  </si>
  <si>
    <t>苏畅</t>
  </si>
  <si>
    <t>黄心萍</t>
  </si>
  <si>
    <t>刘天雪</t>
  </si>
  <si>
    <t>马笑影</t>
  </si>
  <si>
    <t>汪研</t>
  </si>
  <si>
    <t>薛雨晴</t>
  </si>
  <si>
    <t>骆佳乐</t>
  </si>
  <si>
    <t>刘鑫鑫</t>
  </si>
  <si>
    <t>夏雨洁</t>
  </si>
  <si>
    <t>高擎</t>
  </si>
  <si>
    <t>高天瑷</t>
  </si>
  <si>
    <t>邢雨彤</t>
  </si>
  <si>
    <t>王艳羽</t>
  </si>
  <si>
    <t>段玉尧</t>
  </si>
  <si>
    <t>段玉池</t>
  </si>
  <si>
    <t>冯蕊</t>
  </si>
  <si>
    <t>胡心仪</t>
  </si>
  <si>
    <t>李丽</t>
  </si>
  <si>
    <t>曹雪晴</t>
  </si>
  <si>
    <t>谭利华</t>
  </si>
  <si>
    <t>尹红杰</t>
  </si>
  <si>
    <t>康朋源</t>
  </si>
  <si>
    <t>范文慧</t>
  </si>
  <si>
    <t>路丽雅</t>
  </si>
  <si>
    <t>潘静</t>
  </si>
  <si>
    <t>张佳蕊</t>
  </si>
  <si>
    <t>陈晨</t>
  </si>
  <si>
    <t>朱可心</t>
  </si>
  <si>
    <t>陈凯旋</t>
  </si>
  <si>
    <t>王跃跃</t>
  </si>
  <si>
    <t>吴添一</t>
  </si>
  <si>
    <t>崔笛</t>
  </si>
  <si>
    <t>孙辛龙</t>
  </si>
  <si>
    <t>周文君</t>
  </si>
  <si>
    <r>
      <rPr>
        <u/>
        <sz val="14"/>
        <color theme="1"/>
        <rFont val="宋体"/>
        <family val="3"/>
        <charset val="134"/>
        <scheme val="minor"/>
      </rPr>
      <t xml:space="preserve"> 网络与信息安全管理员 </t>
    </r>
    <r>
      <rPr>
        <sz val="14"/>
        <color theme="1"/>
        <rFont val="宋体"/>
        <family val="3"/>
        <charset val="134"/>
        <scheme val="minor"/>
      </rPr>
      <t xml:space="preserve">职业（工种）  </t>
    </r>
    <r>
      <rPr>
        <u/>
        <sz val="14"/>
        <color theme="1"/>
        <rFont val="宋体"/>
        <family val="3"/>
        <charset val="134"/>
        <scheme val="minor"/>
      </rPr>
      <t xml:space="preserve"> 二 </t>
    </r>
    <r>
      <rPr>
        <sz val="14"/>
        <color theme="1"/>
        <rFont val="宋体"/>
        <family val="3"/>
        <charset val="134"/>
        <scheme val="minor"/>
      </rPr>
      <t>级</t>
    </r>
  </si>
  <si>
    <t>填表日期： 2025 年 4 月 19 日</t>
  </si>
  <si>
    <r>
      <rPr>
        <sz val="12"/>
        <rFont val="宋体"/>
        <family val="3"/>
        <charset val="134"/>
      </rPr>
      <t>模块一成绩</t>
    </r>
    <r>
      <rPr>
        <sz val="10"/>
        <rFont val="宋体"/>
        <family val="3"/>
        <charset val="134"/>
      </rPr>
      <t xml:space="preserve">(
</t>
    </r>
    <r>
      <rPr>
        <u/>
        <sz val="10"/>
        <rFont val="宋体"/>
        <family val="3"/>
        <charset val="134"/>
      </rPr>
      <t>信息系统安全管理</t>
    </r>
    <r>
      <rPr>
        <sz val="10"/>
        <rFont val="宋体"/>
        <family val="3"/>
        <charset val="134"/>
      </rPr>
      <t>课程)</t>
    </r>
  </si>
  <si>
    <r>
      <rPr>
        <sz val="12"/>
        <rFont val="宋体"/>
        <family val="3"/>
        <charset val="134"/>
      </rPr>
      <t>模块二成绩</t>
    </r>
    <r>
      <rPr>
        <sz val="10"/>
        <rFont val="宋体"/>
        <family val="3"/>
        <charset val="134"/>
      </rPr>
      <t xml:space="preserve">（
</t>
    </r>
    <r>
      <rPr>
        <u/>
        <sz val="10"/>
        <rFont val="宋体"/>
        <family val="3"/>
        <charset val="134"/>
      </rPr>
      <t>云技术实施</t>
    </r>
    <r>
      <rPr>
        <sz val="10"/>
        <rFont val="宋体"/>
        <family val="3"/>
        <charset val="134"/>
      </rPr>
      <t>课程）</t>
    </r>
  </si>
  <si>
    <t>专业论文撰写及答辩成绩</t>
  </si>
  <si>
    <t>吕京科</t>
  </si>
  <si>
    <t>李文军</t>
  </si>
  <si>
    <t>程孝天</t>
  </si>
  <si>
    <t>胡兵</t>
  </si>
  <si>
    <t>闫家乐</t>
  </si>
  <si>
    <t>李子文</t>
  </si>
  <si>
    <t>石锐泽</t>
  </si>
  <si>
    <t>郭加乐</t>
  </si>
  <si>
    <t>张钰</t>
  </si>
  <si>
    <t>赵儒炬</t>
  </si>
  <si>
    <r>
      <t xml:space="preserve">  电子商务师   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二级  </t>
    </r>
  </si>
  <si>
    <r>
      <t>填表日期：</t>
    </r>
    <r>
      <rPr>
        <u/>
        <sz val="12"/>
        <color theme="1"/>
        <rFont val="宋体"/>
        <family val="3"/>
        <charset val="134"/>
      </rPr>
      <t xml:space="preserve"> 2025 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4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 xml:space="preserve">  19 </t>
    </r>
    <r>
      <rPr>
        <sz val="12"/>
        <color theme="1"/>
        <rFont val="宋体"/>
        <family val="3"/>
        <charset val="134"/>
      </rPr>
      <t>日</t>
    </r>
  </si>
  <si>
    <r>
      <t>模块一成绩（</t>
    </r>
    <r>
      <rPr>
        <u/>
        <sz val="12"/>
        <color theme="1"/>
        <rFont val="宋体"/>
        <family val="3"/>
        <charset val="134"/>
      </rPr>
      <t>店铺页面策划</t>
    </r>
    <r>
      <rPr>
        <u/>
        <sz val="12"/>
        <color theme="1"/>
        <rFont val="Calibri"/>
        <family val="2"/>
      </rPr>
      <t xml:space="preserve">   </t>
    </r>
    <r>
      <rPr>
        <sz val="12"/>
        <color theme="1"/>
        <rFont val="宋体"/>
        <family val="3"/>
        <charset val="134"/>
      </rPr>
      <t>课程）</t>
    </r>
  </si>
  <si>
    <r>
      <t>模块二成绩</t>
    </r>
    <r>
      <rPr>
        <u/>
        <sz val="12"/>
        <color theme="1"/>
        <rFont val="宋体"/>
        <family val="3"/>
        <charset val="134"/>
      </rPr>
      <t>（电商综合实训</t>
    </r>
    <r>
      <rPr>
        <u/>
        <sz val="12"/>
        <color theme="1"/>
        <rFont val="Calibri"/>
        <family val="2"/>
      </rPr>
      <t xml:space="preserve">   </t>
    </r>
    <r>
      <rPr>
        <sz val="12"/>
        <color theme="1"/>
        <rFont val="宋体"/>
        <family val="3"/>
        <charset val="134"/>
      </rPr>
      <t>课程）</t>
    </r>
  </si>
  <si>
    <t>杨京圆</t>
  </si>
  <si>
    <t>陈佳惠</t>
  </si>
  <si>
    <t>纪思宇</t>
  </si>
  <si>
    <t>张凯</t>
  </si>
  <si>
    <t>敖坤生</t>
  </si>
  <si>
    <t>杜思宽</t>
  </si>
  <si>
    <t>杨家宝</t>
  </si>
  <si>
    <t>许皖豫</t>
  </si>
  <si>
    <t>高仕航</t>
  </si>
  <si>
    <t>李卓宣</t>
  </si>
  <si>
    <t>王明星</t>
  </si>
  <si>
    <t>赵楠</t>
  </si>
  <si>
    <t>李泽安</t>
  </si>
  <si>
    <t>廖凯辉</t>
  </si>
  <si>
    <t>韩宝平</t>
  </si>
  <si>
    <t>徐学雨</t>
  </si>
  <si>
    <t>杨珂欣</t>
  </si>
  <si>
    <t>季欣月</t>
  </si>
  <si>
    <t>王思淼</t>
  </si>
  <si>
    <t>孙宇</t>
  </si>
  <si>
    <t>韩佳菲</t>
  </si>
  <si>
    <t>胡朋</t>
  </si>
  <si>
    <t>胡体鹤</t>
  </si>
  <si>
    <t>李天运</t>
  </si>
  <si>
    <t>梁晓宇</t>
  </si>
  <si>
    <t>余澎</t>
  </si>
  <si>
    <t>柯子豪</t>
  </si>
  <si>
    <t>郭明圣</t>
  </si>
  <si>
    <t>张笑阳</t>
  </si>
  <si>
    <t>刘凯峰</t>
  </si>
  <si>
    <t>吴小琦</t>
  </si>
  <si>
    <t>韩耀隆</t>
  </si>
  <si>
    <t>李春皓</t>
  </si>
  <si>
    <t>金飞</t>
  </si>
  <si>
    <t>过程评价成绩登分人签字：</t>
    <phoneticPr fontId="2" type="noConversion"/>
  </si>
  <si>
    <t>结果考核成绩登分人签字：</t>
    <phoneticPr fontId="2" type="noConversion"/>
  </si>
  <si>
    <t>成绩核算人员签字：</t>
    <phoneticPr fontId="2" type="noConversion"/>
  </si>
  <si>
    <t>成绩复核人员签字：</t>
    <phoneticPr fontId="2" type="noConversion"/>
  </si>
  <si>
    <r>
      <t xml:space="preserve"> 商业摄影师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四级☑、三级□</t>
    </r>
  </si>
  <si>
    <r>
      <t>填表日期：</t>
    </r>
    <r>
      <rPr>
        <u/>
        <sz val="12"/>
        <color theme="1"/>
        <rFont val="宋体"/>
        <family val="3"/>
        <charset val="134"/>
      </rPr>
      <t xml:space="preserve"> 2025 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 4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 xml:space="preserve">  22</t>
    </r>
    <r>
      <rPr>
        <sz val="12"/>
        <color theme="1"/>
        <rFont val="宋体"/>
        <family val="3"/>
        <charset val="134"/>
      </rPr>
      <t>日</t>
    </r>
  </si>
  <si>
    <r>
      <t>模块一成绩（</t>
    </r>
    <r>
      <rPr>
        <u/>
        <sz val="12"/>
        <color theme="1"/>
        <rFont val="Calibri"/>
        <family val="2"/>
      </rPr>
      <t xml:space="preserve"> </t>
    </r>
    <r>
      <rPr>
        <u/>
        <sz val="12"/>
        <color theme="1"/>
        <rFont val="宋体"/>
        <family val="3"/>
        <charset val="134"/>
      </rPr>
      <t>摄影技术</t>
    </r>
    <r>
      <rPr>
        <u/>
        <sz val="12"/>
        <color theme="1"/>
        <rFont val="Calibri"/>
        <family val="2"/>
      </rPr>
      <t xml:space="preserve"> </t>
    </r>
    <r>
      <rPr>
        <sz val="12"/>
        <color theme="1"/>
        <rFont val="宋体"/>
        <family val="3"/>
        <charset val="134"/>
      </rPr>
      <t>课程）</t>
    </r>
  </si>
  <si>
    <r>
      <t>模块二成绩（</t>
    </r>
    <r>
      <rPr>
        <u/>
        <sz val="12"/>
        <color theme="1"/>
        <rFont val="Calibri"/>
        <family val="2"/>
      </rPr>
      <t xml:space="preserve"> </t>
    </r>
    <r>
      <rPr>
        <u/>
        <sz val="12"/>
        <color theme="1"/>
        <rFont val="宋体"/>
        <family val="3"/>
        <charset val="134"/>
      </rPr>
      <t>视频拍摄与剪辑</t>
    </r>
    <r>
      <rPr>
        <u/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课程）</t>
    </r>
  </si>
  <si>
    <t>杨雨欣</t>
  </si>
  <si>
    <t>李成昊</t>
  </si>
  <si>
    <t>唐思琪</t>
  </si>
  <si>
    <t>徐正豪</t>
  </si>
  <si>
    <t>杨妮</t>
  </si>
  <si>
    <t>李惠恩</t>
  </si>
  <si>
    <t>薛欣璐</t>
  </si>
  <si>
    <t>李桢</t>
  </si>
  <si>
    <t>王靖雯</t>
  </si>
  <si>
    <t>王谦祥</t>
  </si>
  <si>
    <t>徐嘉凤</t>
  </si>
  <si>
    <t>刘俊豪</t>
  </si>
  <si>
    <t>吴世超</t>
  </si>
  <si>
    <t>田伟玉</t>
  </si>
  <si>
    <t>吴华龙</t>
  </si>
  <si>
    <t>侯霁航</t>
  </si>
  <si>
    <t>张锦饵</t>
  </si>
  <si>
    <r>
      <t>模块一成绩（</t>
    </r>
    <r>
      <rPr>
        <u/>
        <sz val="12"/>
        <color theme="1"/>
        <rFont val="Calibri"/>
        <family val="2"/>
      </rPr>
      <t xml:space="preserve"> </t>
    </r>
    <r>
      <rPr>
        <u/>
        <sz val="12"/>
        <color theme="1"/>
        <rFont val="宋体"/>
        <family val="3"/>
        <charset val="134"/>
      </rPr>
      <t>影视后期特效</t>
    </r>
    <r>
      <rPr>
        <u/>
        <sz val="12"/>
        <color theme="1"/>
        <rFont val="Calibri"/>
        <family val="2"/>
      </rPr>
      <t xml:space="preserve"> </t>
    </r>
    <r>
      <rPr>
        <sz val="12"/>
        <color theme="1"/>
        <rFont val="宋体"/>
        <family val="3"/>
        <charset val="134"/>
      </rPr>
      <t>课程）</t>
    </r>
  </si>
  <si>
    <r>
      <t>模块二成绩（</t>
    </r>
    <r>
      <rPr>
        <u/>
        <sz val="12"/>
        <color theme="1"/>
        <rFont val="Calibri"/>
        <family val="2"/>
      </rPr>
      <t xml:space="preserve"> </t>
    </r>
    <r>
      <rPr>
        <u/>
        <sz val="12"/>
        <color theme="1"/>
        <rFont val="宋体"/>
        <family val="3"/>
        <charset val="134"/>
      </rPr>
      <t>自媒体创作</t>
    </r>
    <r>
      <rPr>
        <u/>
        <sz val="12"/>
        <color theme="1"/>
        <rFont val="Calibri"/>
        <family val="2"/>
      </rPr>
      <t xml:space="preserve">  </t>
    </r>
    <r>
      <rPr>
        <sz val="12"/>
        <color theme="1"/>
        <rFont val="宋体"/>
        <family val="3"/>
        <charset val="134"/>
      </rPr>
      <t>课程）</t>
    </r>
  </si>
  <si>
    <t>靳晓冉</t>
  </si>
  <si>
    <t>周天阳</t>
  </si>
  <si>
    <t>王腾岳</t>
  </si>
  <si>
    <t>娄宇欣</t>
  </si>
  <si>
    <t>张紫馨</t>
  </si>
  <si>
    <t>李雨函</t>
  </si>
  <si>
    <t>靳世博</t>
  </si>
  <si>
    <t>王卫东</t>
  </si>
  <si>
    <t>张庆行</t>
  </si>
  <si>
    <t>郑博宇</t>
  </si>
  <si>
    <t>许硕</t>
  </si>
  <si>
    <r>
      <t>填表日期：</t>
    </r>
    <r>
      <rPr>
        <u/>
        <sz val="12"/>
        <color theme="1"/>
        <rFont val="宋体"/>
        <family val="3"/>
        <charset val="134"/>
      </rPr>
      <t xml:space="preserve">  2025 </t>
    </r>
    <r>
      <rPr>
        <sz val="12"/>
        <color theme="1"/>
        <rFont val="宋体"/>
        <family val="3"/>
        <charset val="134"/>
      </rPr>
      <t>年</t>
    </r>
    <r>
      <rPr>
        <u/>
        <sz val="12"/>
        <color theme="1"/>
        <rFont val="宋体"/>
        <family val="3"/>
        <charset val="134"/>
      </rPr>
      <t xml:space="preserve"> 4 </t>
    </r>
    <r>
      <rPr>
        <sz val="12"/>
        <color theme="1"/>
        <rFont val="宋体"/>
        <family val="3"/>
        <charset val="134"/>
      </rPr>
      <t>月</t>
    </r>
    <r>
      <rPr>
        <u/>
        <sz val="12"/>
        <color theme="1"/>
        <rFont val="宋体"/>
        <family val="3"/>
        <charset val="134"/>
      </rPr>
      <t xml:space="preserve">  22 </t>
    </r>
    <r>
      <rPr>
        <sz val="12"/>
        <color theme="1"/>
        <rFont val="宋体"/>
        <family val="3"/>
        <charset val="134"/>
      </rPr>
      <t>日</t>
    </r>
    <phoneticPr fontId="2" type="noConversion"/>
  </si>
  <si>
    <r>
      <t xml:space="preserve"> 商业摄影师 </t>
    </r>
    <r>
      <rPr>
        <sz val="14"/>
        <color theme="1"/>
        <rFont val="宋体"/>
        <family val="3"/>
        <charset val="134"/>
      </rPr>
      <t>职业（工种）</t>
    </r>
    <r>
      <rPr>
        <u/>
        <sz val="14"/>
        <color theme="1"/>
        <rFont val="宋体"/>
        <family val="3"/>
        <charset val="134"/>
      </rPr>
      <t xml:space="preserve">  四级□、三级☑</t>
    </r>
    <phoneticPr fontId="2" type="noConversion"/>
  </si>
  <si>
    <t>填表日期：   2025   年  4 月 24 日</t>
  </si>
  <si>
    <r>
      <t xml:space="preserve">成绩直接认定的学生说明：
</t>
    </r>
    <r>
      <rPr>
        <sz val="10"/>
        <color theme="1"/>
        <rFont val="宋体"/>
        <family val="3"/>
        <charset val="134"/>
      </rPr>
      <t>程孝天、赵儒炬：在2024年北京市技工院校“砥砺奋斗勇攀高峰”主题系列活动之计算机网络技术比赛中，荣获预备技师组团体二等奖。
闫家乐：在2024年北京市技工院校“砥砺奋斗勇攀高峰”主题系列活动之计算机网络技术比赛中，荣获预备技师组团体一等奖。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</si>
</sst>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_ "/>
    <numFmt numFmtId="177" formatCode="0;[Red]0"/>
    <numFmt numFmtId="178" formatCode="0.000_ "/>
    <numFmt numFmtId="179" formatCode="0.0_ "/>
    <numFmt numFmtId="180" formatCode="0.00_ "/>
  </numFmts>
  <fonts count="58">
    <font>
      <sz val="11"/>
      <color theme="1"/>
      <name val="宋体"/>
      <family val="2"/>
      <scheme val="minor"/>
    </font>
    <font>
      <sz val="11"/>
      <color theme="1"/>
      <name val="宋体"/>
      <family val="3"/>
      <charset val="134"/>
      <scheme val="major"/>
    </font>
    <font>
      <sz val="9"/>
      <name val="宋体"/>
      <family val="3"/>
      <charset val="134"/>
      <scheme val="minor"/>
    </font>
    <font>
      <sz val="14"/>
      <color theme="1"/>
      <name val="宋体"/>
      <family val="3"/>
      <charset val="134"/>
      <scheme val="major"/>
    </font>
    <font>
      <sz val="12"/>
      <color theme="1"/>
      <name val="宋体"/>
      <family val="3"/>
      <charset val="134"/>
    </font>
    <font>
      <u/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ajor"/>
    </font>
    <font>
      <sz val="10"/>
      <name val="宋体"/>
      <family val="3"/>
      <charset val="134"/>
    </font>
    <font>
      <sz val="11"/>
      <color rgb="FF000000"/>
      <name val="Times New Roman"/>
      <family val="1"/>
    </font>
    <font>
      <sz val="10"/>
      <name val="Arial"/>
      <family val="2"/>
    </font>
    <font>
      <sz val="11"/>
      <color theme="1"/>
      <name val="宋体"/>
      <family val="3"/>
      <charset val="134"/>
      <scheme val="minor"/>
    </font>
    <font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4"/>
      <color theme="1"/>
      <name val="宋体"/>
      <family val="3"/>
      <charset val="134"/>
      <scheme val="minor"/>
    </font>
    <font>
      <u/>
      <sz val="14"/>
      <color theme="1"/>
      <name val="宋体"/>
      <family val="3"/>
      <charset val="134"/>
      <scheme val="minor"/>
    </font>
    <font>
      <sz val="12"/>
      <name val="宋体"/>
      <family val="3"/>
      <charset val="134"/>
    </font>
    <font>
      <u/>
      <sz val="10"/>
      <name val="宋体"/>
      <family val="3"/>
      <charset val="134"/>
    </font>
    <font>
      <sz val="14"/>
      <color theme="1"/>
      <name val="宋体"/>
      <family val="3"/>
      <charset val="134"/>
    </font>
    <font>
      <sz val="11"/>
      <color rgb="FF000000"/>
      <name val="宋体"/>
      <family val="3"/>
      <charset val="134"/>
    </font>
    <font>
      <sz val="12"/>
      <color indexed="8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b/>
      <sz val="14"/>
      <color theme="1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u/>
      <sz val="14"/>
      <color theme="1"/>
      <name val="宋体"/>
      <family val="3"/>
      <charset val="134"/>
    </font>
    <font>
      <sz val="12"/>
      <color theme="1"/>
      <name val="Calibri"/>
      <family val="2"/>
    </font>
    <font>
      <u/>
      <sz val="12"/>
      <color theme="1"/>
      <name val="Calibri"/>
      <family val="2"/>
    </font>
    <font>
      <sz val="10"/>
      <color rgb="FF000000"/>
      <name val="宋体"/>
      <family val="3"/>
      <charset val="134"/>
    </font>
    <font>
      <sz val="14"/>
      <color theme="1"/>
      <name val="Calibri"/>
      <family val="2"/>
    </font>
    <font>
      <sz val="12"/>
      <color rgb="FF000000"/>
      <name val="宋体"/>
      <family val="3"/>
      <charset val="134"/>
    </font>
    <font>
      <b/>
      <sz val="10"/>
      <name val="宋体"/>
      <family val="3"/>
      <charset val="134"/>
    </font>
    <font>
      <b/>
      <sz val="10"/>
      <color theme="1"/>
      <name val="宋体"/>
      <family val="3"/>
      <charset val="134"/>
    </font>
    <font>
      <sz val="16"/>
      <color theme="1"/>
      <name val="宋体"/>
      <family val="3"/>
      <charset val="134"/>
      <scheme val="major"/>
    </font>
    <font>
      <sz val="11"/>
      <color theme="1"/>
      <name val="宋体"/>
      <family val="3"/>
      <charset val="134"/>
    </font>
    <font>
      <sz val="11"/>
      <color indexed="8"/>
      <name val="宋体"/>
      <family val="3"/>
      <charset val="134"/>
      <scheme val="minor"/>
    </font>
    <font>
      <sz val="11"/>
      <name val="宋体"/>
      <family val="3"/>
      <charset val="134"/>
    </font>
    <font>
      <u/>
      <sz val="14"/>
      <color theme="1"/>
      <name val="DengXian"/>
      <family val="2"/>
    </font>
    <font>
      <sz val="14"/>
      <color theme="1"/>
      <name val="DengXian"/>
      <family val="2"/>
    </font>
    <font>
      <sz val="12"/>
      <color theme="1"/>
      <name val="DengXian"/>
      <family val="2"/>
    </font>
    <font>
      <u/>
      <sz val="12"/>
      <color theme="1"/>
      <name val="DengXian"/>
      <family val="2"/>
    </font>
    <font>
      <sz val="10"/>
      <color theme="1"/>
      <name val="Calibri"/>
      <family val="2"/>
    </font>
    <font>
      <sz val="12"/>
      <color rgb="FF000000"/>
      <name val="Calibri"/>
      <family val="2"/>
    </font>
    <font>
      <sz val="15"/>
      <color rgb="FF000000"/>
      <name val="宋体"/>
      <family val="3"/>
      <charset val="134"/>
    </font>
    <font>
      <sz val="10"/>
      <color rgb="FF000000"/>
      <name val="DengXian"/>
      <family val="2"/>
    </font>
    <font>
      <sz val="10"/>
      <color rgb="FF000000"/>
      <name val="Arial"/>
      <family val="2"/>
    </font>
    <font>
      <sz val="14"/>
      <color rgb="FF000000"/>
      <name val="Calibri"/>
      <family val="2"/>
    </font>
    <font>
      <sz val="11"/>
      <color theme="1"/>
      <name val="Times New Roman"/>
      <family val="1"/>
    </font>
    <font>
      <sz val="11"/>
      <color rgb="FF000000"/>
      <name val="宋体"/>
      <family val="1"/>
      <charset val="134"/>
    </font>
    <font>
      <sz val="12"/>
      <color rgb="FF0D0D0D"/>
      <name val="宋体"/>
      <family val="3"/>
      <charset val="134"/>
    </font>
    <font>
      <sz val="11"/>
      <color theme="1"/>
      <name val="Tahoma"/>
      <family val="2"/>
    </font>
    <font>
      <sz val="12"/>
      <color theme="1"/>
      <name val="微软雅黑"/>
      <family val="2"/>
      <charset val="134"/>
    </font>
    <font>
      <sz val="12"/>
      <color indexed="8"/>
      <name val="宋体"/>
      <family val="3"/>
      <charset val="134"/>
    </font>
    <font>
      <sz val="11"/>
      <color rgb="FF000000"/>
      <name val="DengXian"/>
      <family val="2"/>
    </font>
    <font>
      <sz val="10.5"/>
      <color theme="1"/>
      <name val="宋体"/>
      <family val="3"/>
      <charset val="134"/>
    </font>
    <font>
      <sz val="14"/>
      <color rgb="FF000000"/>
      <name val="宋体"/>
      <family val="3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225">
    <xf numFmtId="0" fontId="0" fillId="0" borderId="0" xfId="0"/>
    <xf numFmtId="0" fontId="1" fillId="0" borderId="0" xfId="0" applyFont="1" applyAlignment="1">
      <alignment vertical="center"/>
    </xf>
    <xf numFmtId="176" fontId="1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shrinkToFit="1"/>
    </xf>
    <xf numFmtId="49" fontId="7" fillId="0" borderId="1" xfId="0" applyNumberFormat="1" applyFont="1" applyBorder="1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49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0" fontId="0" fillId="0" borderId="0" xfId="0" applyAlignment="1">
      <alignment vertical="center"/>
    </xf>
    <xf numFmtId="0" fontId="15" fillId="0" borderId="0" xfId="0" applyFont="1" applyAlignment="1">
      <alignment vertical="center"/>
    </xf>
    <xf numFmtId="0" fontId="4" fillId="0" borderId="0" xfId="0" applyFont="1" applyAlignment="1">
      <alignment vertical="center" wrapText="1"/>
    </xf>
    <xf numFmtId="0" fontId="4" fillId="0" borderId="0" xfId="0" applyFont="1" applyAlignment="1">
      <alignment horizontal="right" vertical="center" wrapText="1"/>
    </xf>
    <xf numFmtId="0" fontId="17" fillId="0" borderId="1" xfId="0" applyFont="1" applyBorder="1" applyAlignment="1">
      <alignment horizontal="center" vertical="top" wrapText="1"/>
    </xf>
    <xf numFmtId="0" fontId="1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top" wrapText="1"/>
    </xf>
    <xf numFmtId="0" fontId="20" fillId="0" borderId="1" xfId="0" applyFont="1" applyBorder="1" applyAlignment="1">
      <alignment horizontal="center" vertical="center" wrapText="1"/>
    </xf>
    <xf numFmtId="176" fontId="21" fillId="0" borderId="1" xfId="0" applyNumberFormat="1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79" fontId="11" fillId="0" borderId="1" xfId="0" applyNumberFormat="1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/>
    </xf>
    <xf numFmtId="0" fontId="20" fillId="0" borderId="1" xfId="0" applyFont="1" applyFill="1" applyBorder="1" applyAlignment="1">
      <alignment horizontal="center" vertical="center" wrapText="1"/>
    </xf>
    <xf numFmtId="0" fontId="23" fillId="0" borderId="1" xfId="0" applyFont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9" fillId="0" borderId="0" xfId="0" applyFont="1" applyBorder="1" applyAlignment="1">
      <alignment vertical="top" wrapText="1"/>
    </xf>
    <xf numFmtId="0" fontId="0" fillId="0" borderId="0" xfId="0" applyFill="1" applyAlignment="1">
      <alignment vertical="center"/>
    </xf>
    <xf numFmtId="178" fontId="0" fillId="0" borderId="0" xfId="0" applyNumberFormat="1" applyAlignment="1">
      <alignment vertical="center"/>
    </xf>
    <xf numFmtId="0" fontId="19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justify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0" fillId="0" borderId="18" xfId="0" applyBorder="1" applyAlignment="1">
      <alignment vertical="center" wrapText="1"/>
    </xf>
    <xf numFmtId="0" fontId="4" fillId="0" borderId="18" xfId="0" applyFont="1" applyBorder="1" applyAlignment="1">
      <alignment horizontal="center" vertical="center" wrapText="1"/>
    </xf>
    <xf numFmtId="0" fontId="30" fillId="0" borderId="13" xfId="0" applyFont="1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30" fillId="0" borderId="18" xfId="0" applyFont="1" applyBorder="1" applyAlignment="1">
      <alignment horizontal="center" vertical="center" wrapText="1"/>
    </xf>
    <xf numFmtId="0" fontId="19" fillId="0" borderId="13" xfId="0" applyFont="1" applyBorder="1" applyAlignment="1">
      <alignment horizontal="center" vertical="center" wrapText="1"/>
    </xf>
    <xf numFmtId="0" fontId="19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32" fillId="0" borderId="1" xfId="0" applyFont="1" applyBorder="1" applyAlignment="1">
      <alignment horizontal="center" vertical="center" wrapText="1"/>
    </xf>
    <xf numFmtId="0" fontId="33" fillId="0" borderId="1" xfId="0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0" fontId="34" fillId="0" borderId="1" xfId="0" applyFont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0" fontId="35" fillId="0" borderId="0" xfId="0" applyFont="1" applyAlignment="1">
      <alignment vertical="center"/>
    </xf>
    <xf numFmtId="176" fontId="35" fillId="0" borderId="0" xfId="0" applyNumberFormat="1" applyFont="1" applyAlignment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180" fontId="13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8" fillId="0" borderId="1" xfId="0" applyFont="1" applyFill="1" applyBorder="1" applyAlignment="1">
      <alignment horizontal="center" vertical="center"/>
    </xf>
    <xf numFmtId="180" fontId="1" fillId="0" borderId="0" xfId="0" applyNumberFormat="1" applyFont="1" applyAlignment="1">
      <alignment vertical="center"/>
    </xf>
    <xf numFmtId="0" fontId="31" fillId="0" borderId="0" xfId="0" applyFont="1" applyAlignment="1">
      <alignment horizontal="left" vertical="center"/>
    </xf>
    <xf numFmtId="0" fontId="40" fillId="0" borderId="0" xfId="0" applyFont="1" applyAlignment="1">
      <alignment horizontal="center" vertical="center"/>
    </xf>
    <xf numFmtId="0" fontId="41" fillId="0" borderId="0" xfId="0" applyFont="1" applyAlignment="1">
      <alignment horizontal="justify" vertical="center"/>
    </xf>
    <xf numFmtId="0" fontId="36" fillId="3" borderId="13" xfId="0" applyFont="1" applyFill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36" fillId="0" borderId="13" xfId="0" applyFont="1" applyBorder="1" applyAlignment="1">
      <alignment horizontal="center" vertical="center" wrapText="1"/>
    </xf>
    <xf numFmtId="0" fontId="32" fillId="0" borderId="13" xfId="0" applyFont="1" applyBorder="1" applyAlignment="1">
      <alignment horizontal="center" vertical="center" wrapText="1"/>
    </xf>
    <xf numFmtId="0" fontId="32" fillId="0" borderId="18" xfId="0" applyFont="1" applyBorder="1" applyAlignment="1">
      <alignment horizontal="right" vertical="center" wrapText="1"/>
    </xf>
    <xf numFmtId="0" fontId="32" fillId="0" borderId="18" xfId="0" applyFont="1" applyBorder="1" applyAlignment="1">
      <alignment horizontal="center" vertical="center" wrapText="1"/>
    </xf>
    <xf numFmtId="0" fontId="44" fillId="0" borderId="18" xfId="0" applyFont="1" applyBorder="1" applyAlignment="1">
      <alignment horizontal="center" vertical="center" wrapText="1"/>
    </xf>
    <xf numFmtId="176" fontId="0" fillId="0" borderId="0" xfId="0" applyNumberFormat="1"/>
    <xf numFmtId="176" fontId="4" fillId="0" borderId="16" xfId="0" applyNumberFormat="1" applyFont="1" applyBorder="1" applyAlignment="1">
      <alignment horizontal="center" vertical="center" wrapText="1"/>
    </xf>
    <xf numFmtId="176" fontId="4" fillId="0" borderId="17" xfId="0" applyNumberFormat="1" applyFont="1" applyBorder="1" applyAlignment="1">
      <alignment horizontal="center" vertical="center" wrapText="1"/>
    </xf>
    <xf numFmtId="176" fontId="0" fillId="0" borderId="18" xfId="0" applyNumberFormat="1" applyBorder="1" applyAlignment="1">
      <alignment vertical="center" wrapText="1"/>
    </xf>
    <xf numFmtId="176" fontId="44" fillId="0" borderId="18" xfId="0" applyNumberFormat="1" applyFont="1" applyBorder="1" applyAlignment="1">
      <alignment horizontal="center" vertical="center" wrapText="1"/>
    </xf>
    <xf numFmtId="0" fontId="45" fillId="3" borderId="13" xfId="0" applyFont="1" applyFill="1" applyBorder="1" applyAlignment="1">
      <alignment horizontal="center" vertical="center" wrapText="1"/>
    </xf>
    <xf numFmtId="0" fontId="45" fillId="0" borderId="1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22" fillId="0" borderId="1" xfId="0" applyFont="1" applyBorder="1" applyAlignment="1">
      <alignment horizontal="center" vertical="center" wrapText="1"/>
    </xf>
    <xf numFmtId="0" fontId="19" fillId="0" borderId="0" xfId="0" applyFont="1" applyAlignment="1">
      <alignment horizontal="justify" vertical="center"/>
    </xf>
    <xf numFmtId="0" fontId="46" fillId="0" borderId="13" xfId="0" applyFont="1" applyBorder="1" applyAlignment="1">
      <alignment horizontal="center" vertical="center" wrapText="1"/>
    </xf>
    <xf numFmtId="0" fontId="48" fillId="0" borderId="18" xfId="0" applyFont="1" applyBorder="1" applyAlignment="1">
      <alignment horizontal="center" vertical="top" wrapText="1"/>
    </xf>
    <xf numFmtId="0" fontId="31" fillId="0" borderId="18" xfId="0" applyFont="1" applyBorder="1" applyAlignment="1">
      <alignment horizontal="center" vertical="center" wrapText="1"/>
    </xf>
    <xf numFmtId="0" fontId="19" fillId="0" borderId="18" xfId="0" applyFont="1" applyBorder="1" applyAlignment="1">
      <alignment horizontal="center" vertical="center" wrapText="1"/>
    </xf>
    <xf numFmtId="0" fontId="10" fillId="2" borderId="0" xfId="0" applyFont="1" applyFill="1" applyAlignment="1">
      <alignment vertical="center"/>
    </xf>
    <xf numFmtId="0" fontId="0" fillId="0" borderId="1" xfId="0" applyBorder="1" applyAlignment="1" applyProtection="1">
      <alignment horizontal="center" vertical="center"/>
      <protection locked="0"/>
    </xf>
    <xf numFmtId="176" fontId="49" fillId="0" borderId="1" xfId="0" applyNumberFormat="1" applyFont="1" applyBorder="1" applyAlignment="1">
      <alignment horizontal="center" vertical="center"/>
    </xf>
    <xf numFmtId="0" fontId="50" fillId="0" borderId="4" xfId="0" applyFont="1" applyBorder="1" applyAlignment="1">
      <alignment horizontal="center" vertical="center"/>
    </xf>
    <xf numFmtId="49" fontId="47" fillId="0" borderId="4" xfId="0" applyNumberFormat="1" applyFont="1" applyBorder="1" applyAlignment="1">
      <alignment horizontal="center" vertical="center"/>
    </xf>
    <xf numFmtId="176" fontId="49" fillId="2" borderId="1" xfId="0" applyNumberFormat="1" applyFont="1" applyFill="1" applyBorder="1" applyAlignment="1">
      <alignment horizontal="center" vertical="center"/>
    </xf>
    <xf numFmtId="1" fontId="11" fillId="0" borderId="4" xfId="0" applyNumberFormat="1" applyFont="1" applyBorder="1" applyAlignment="1">
      <alignment horizontal="center" vertical="center" wrapText="1"/>
    </xf>
    <xf numFmtId="0" fontId="51" fillId="0" borderId="13" xfId="0" applyFont="1" applyBorder="1" applyAlignment="1">
      <alignment horizontal="center" wrapText="1"/>
    </xf>
    <xf numFmtId="0" fontId="51" fillId="0" borderId="18" xfId="0" applyFont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/>
    </xf>
    <xf numFmtId="176" fontId="13" fillId="0" borderId="1" xfId="0" applyNumberFormat="1" applyFont="1" applyFill="1" applyBorder="1" applyAlignment="1">
      <alignment horizontal="center" vertical="center"/>
    </xf>
    <xf numFmtId="0" fontId="52" fillId="0" borderId="1" xfId="0" applyFont="1" applyFill="1" applyBorder="1" applyAlignment="1">
      <alignment horizontal="center"/>
    </xf>
    <xf numFmtId="0" fontId="37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17" fillId="0" borderId="1" xfId="0" applyNumberFormat="1" applyFont="1" applyFill="1" applyBorder="1" applyAlignment="1">
      <alignment horizontal="center"/>
    </xf>
    <xf numFmtId="176" fontId="17" fillId="0" borderId="1" xfId="0" applyNumberFormat="1" applyFont="1" applyFill="1" applyBorder="1" applyAlignment="1">
      <alignment horizontal="center" vertical="center"/>
    </xf>
    <xf numFmtId="49" fontId="13" fillId="0" borderId="1" xfId="0" applyNumberFormat="1" applyFont="1" applyFill="1" applyBorder="1" applyAlignment="1">
      <alignment horizontal="center"/>
    </xf>
    <xf numFmtId="0" fontId="17" fillId="0" borderId="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54" fillId="0" borderId="1" xfId="0" applyNumberFormat="1" applyFont="1" applyFill="1" applyBorder="1" applyAlignment="1">
      <alignment horizontal="center" vertical="center" shrinkToFit="1"/>
    </xf>
    <xf numFmtId="0" fontId="55" fillId="0" borderId="13" xfId="0" applyFont="1" applyBorder="1" applyAlignment="1">
      <alignment horizontal="left" vertical="center" wrapText="1"/>
    </xf>
    <xf numFmtId="0" fontId="56" fillId="0" borderId="13" xfId="0" applyFont="1" applyBorder="1" applyAlignment="1">
      <alignment horizontal="left" vertical="center" wrapText="1"/>
    </xf>
    <xf numFmtId="0" fontId="31" fillId="0" borderId="18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center"/>
    </xf>
    <xf numFmtId="0" fontId="19" fillId="0" borderId="13" xfId="0" applyFont="1" applyBorder="1" applyAlignment="1">
      <alignment horizontal="left" vertical="center" wrapText="1"/>
    </xf>
    <xf numFmtId="0" fontId="0" fillId="0" borderId="0" xfId="0" applyAlignment="1">
      <alignment horizontal="left"/>
    </xf>
    <xf numFmtId="0" fontId="19" fillId="0" borderId="0" xfId="0" applyFont="1" applyAlignment="1">
      <alignment horizontal="left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57" fillId="0" borderId="18" xfId="0" applyFont="1" applyBorder="1" applyAlignment="1">
      <alignment horizontal="center" vertical="top" wrapText="1"/>
    </xf>
    <xf numFmtId="0" fontId="57" fillId="0" borderId="18" xfId="0" applyFont="1" applyBorder="1" applyAlignment="1">
      <alignment horizontal="center" vertical="center" wrapText="1"/>
    </xf>
    <xf numFmtId="0" fontId="57" fillId="0" borderId="1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76" fontId="1" fillId="0" borderId="6" xfId="0" applyNumberFormat="1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176" fontId="1" fillId="0" borderId="8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0" fontId="1" fillId="0" borderId="1" xfId="0" applyFont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13" fillId="0" borderId="9" xfId="0" applyFont="1" applyBorder="1" applyAlignment="1">
      <alignment horizontal="center" vertical="center" shrinkToFit="1"/>
    </xf>
    <xf numFmtId="0" fontId="13" fillId="0" borderId="6" xfId="0" applyFont="1" applyBorder="1" applyAlignment="1">
      <alignment horizontal="center" vertical="center" shrinkToFit="1"/>
    </xf>
    <xf numFmtId="0" fontId="13" fillId="0" borderId="10" xfId="0" applyFont="1" applyBorder="1" applyAlignment="1">
      <alignment horizontal="center" vertical="center" shrinkToFit="1"/>
    </xf>
    <xf numFmtId="0" fontId="13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19" fillId="0" borderId="0" xfId="0" applyFont="1" applyAlignment="1">
      <alignment horizontal="left" vertical="center"/>
    </xf>
    <xf numFmtId="178" fontId="19" fillId="0" borderId="0" xfId="0" applyNumberFormat="1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178" fontId="14" fillId="0" borderId="0" xfId="0" applyNumberFormat="1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178" fontId="1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 wrapText="1"/>
    </xf>
    <xf numFmtId="178" fontId="4" fillId="0" borderId="0" xfId="0" applyNumberFormat="1" applyFont="1" applyAlignment="1">
      <alignment horizontal="right" vertical="center" wrapText="1"/>
    </xf>
    <xf numFmtId="0" fontId="0" fillId="0" borderId="1" xfId="0" applyFont="1" applyBorder="1" applyAlignment="1">
      <alignment horizontal="center" vertical="center"/>
    </xf>
    <xf numFmtId="178" fontId="4" fillId="0" borderId="2" xfId="0" applyNumberFormat="1" applyFont="1" applyBorder="1" applyAlignment="1">
      <alignment horizontal="center" vertical="center" wrapText="1"/>
    </xf>
    <xf numFmtId="178" fontId="4" fillId="0" borderId="3" xfId="0" applyNumberFormat="1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178" fontId="19" fillId="0" borderId="1" xfId="0" applyNumberFormat="1" applyFont="1" applyBorder="1" applyAlignment="1">
      <alignment horizontal="left" vertical="top" wrapText="1"/>
    </xf>
    <xf numFmtId="0" fontId="19" fillId="0" borderId="20" xfId="0" applyFont="1" applyBorder="1" applyAlignment="1">
      <alignment horizontal="left" vertical="center" wrapText="1"/>
    </xf>
    <xf numFmtId="0" fontId="19" fillId="0" borderId="15" xfId="0" applyFont="1" applyBorder="1" applyAlignment="1">
      <alignment horizontal="left" vertical="center" wrapText="1"/>
    </xf>
    <xf numFmtId="0" fontId="19" fillId="0" borderId="14" xfId="0" applyFont="1" applyBorder="1" applyAlignment="1">
      <alignment horizontal="left" vertical="center" wrapText="1"/>
    </xf>
    <xf numFmtId="0" fontId="27" fillId="0" borderId="0" xfId="0" applyFont="1" applyAlignment="1">
      <alignment horizontal="center" vertical="center"/>
    </xf>
    <xf numFmtId="0" fontId="4" fillId="0" borderId="19" xfId="0" applyFont="1" applyBorder="1" applyAlignment="1">
      <alignment horizontal="right" vertical="center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180" fontId="35" fillId="0" borderId="0" xfId="0" applyNumberFormat="1" applyFont="1" applyAlignment="1">
      <alignment horizontal="center" vertical="center"/>
    </xf>
    <xf numFmtId="176" fontId="35" fillId="0" borderId="0" xfId="0" applyNumberFormat="1" applyFont="1" applyAlignment="1">
      <alignment horizontal="center" vertical="center"/>
    </xf>
    <xf numFmtId="180" fontId="1" fillId="0" borderId="1" xfId="0" applyNumberFormat="1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180" fontId="1" fillId="0" borderId="5" xfId="0" applyNumberFormat="1" applyFont="1" applyBorder="1" applyAlignment="1">
      <alignment horizontal="center" vertical="center"/>
    </xf>
    <xf numFmtId="180" fontId="1" fillId="0" borderId="7" xfId="0" applyNumberFormat="1" applyFont="1" applyBorder="1" applyAlignment="1">
      <alignment horizontal="center" vertical="center"/>
    </xf>
    <xf numFmtId="180" fontId="1" fillId="0" borderId="0" xfId="0" applyNumberFormat="1" applyFont="1" applyAlignment="1">
      <alignment horizontal="right" vertical="center"/>
    </xf>
    <xf numFmtId="0" fontId="39" fillId="0" borderId="0" xfId="0" applyFont="1" applyAlignment="1">
      <alignment horizontal="center" vertical="center"/>
    </xf>
    <xf numFmtId="0" fontId="41" fillId="0" borderId="19" xfId="0" applyFont="1" applyBorder="1" applyAlignment="1">
      <alignment horizontal="right" vertical="center"/>
    </xf>
    <xf numFmtId="0" fontId="19" fillId="0" borderId="24" xfId="0" applyFont="1" applyBorder="1" applyAlignment="1">
      <alignment horizontal="left" vertical="center"/>
    </xf>
    <xf numFmtId="0" fontId="25" fillId="0" borderId="11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0" fontId="1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shrinkToFit="1"/>
    </xf>
    <xf numFmtId="0" fontId="10" fillId="0" borderId="6" xfId="0" applyFont="1" applyBorder="1" applyAlignment="1">
      <alignment horizontal="center" vertical="center" shrinkToFit="1"/>
    </xf>
    <xf numFmtId="0" fontId="10" fillId="0" borderId="10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 shrinkToFit="1"/>
    </xf>
    <xf numFmtId="0" fontId="10" fillId="0" borderId="9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6" xfId="0" applyFont="1" applyBorder="1" applyAlignment="1">
      <alignment horizontal="left" vertical="center" wrapText="1"/>
    </xf>
    <xf numFmtId="0" fontId="10" fillId="0" borderId="10" xfId="0" applyFont="1" applyBorder="1" applyAlignment="1">
      <alignment horizontal="left" vertical="center" wrapText="1"/>
    </xf>
    <xf numFmtId="0" fontId="10" fillId="0" borderId="7" xfId="0" applyFont="1" applyBorder="1" applyAlignment="1">
      <alignment horizontal="left" vertical="center" wrapText="1"/>
    </xf>
    <xf numFmtId="0" fontId="10" fillId="0" borderId="8" xfId="0" applyFont="1" applyBorder="1" applyAlignment="1">
      <alignment horizontal="left" vertical="center" wrapText="1"/>
    </xf>
    <xf numFmtId="0" fontId="4" fillId="0" borderId="21" xfId="0" applyFont="1" applyBorder="1" applyAlignment="1">
      <alignment horizontal="center" vertical="center" wrapText="1"/>
    </xf>
    <xf numFmtId="0" fontId="53" fillId="0" borderId="1" xfId="0" applyFont="1" applyBorder="1" applyAlignment="1">
      <alignment horizontal="center" vertical="center" wrapText="1"/>
    </xf>
    <xf numFmtId="0" fontId="53" fillId="0" borderId="9" xfId="0" applyFont="1" applyBorder="1" applyAlignment="1">
      <alignment horizontal="center" vertical="center" wrapText="1"/>
    </xf>
    <xf numFmtId="0" fontId="53" fillId="0" borderId="5" xfId="0" applyFont="1" applyBorder="1" applyAlignment="1">
      <alignment horizontal="center" vertical="center" wrapText="1"/>
    </xf>
    <xf numFmtId="0" fontId="53" fillId="0" borderId="6" xfId="0" applyFont="1" applyBorder="1" applyAlignment="1">
      <alignment horizontal="center" vertical="center" wrapText="1"/>
    </xf>
    <xf numFmtId="0" fontId="53" fillId="0" borderId="2" xfId="0" applyFont="1" applyBorder="1" applyAlignment="1">
      <alignment horizontal="center" vertical="center" wrapText="1"/>
    </xf>
    <xf numFmtId="0" fontId="53" fillId="0" borderId="21" xfId="0" applyFont="1" applyBorder="1" applyAlignment="1">
      <alignment horizontal="center" vertical="center" wrapText="1"/>
    </xf>
    <xf numFmtId="0" fontId="19" fillId="0" borderId="20" xfId="0" applyFont="1" applyBorder="1" applyAlignment="1">
      <alignment horizontal="center" vertical="center" wrapText="1"/>
    </xf>
    <xf numFmtId="0" fontId="19" fillId="0" borderId="15" xfId="0" applyFont="1" applyBorder="1" applyAlignment="1">
      <alignment horizontal="center" vertical="center" wrapText="1"/>
    </xf>
    <xf numFmtId="0" fontId="19" fillId="0" borderId="14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0" fontId="4" fillId="0" borderId="13" xfId="0" applyFont="1" applyBorder="1" applyAlignment="1">
      <alignment horizontal="left" vertical="center" wrapText="1"/>
    </xf>
  </cellXfs>
  <cellStyles count="1">
    <cellStyle name="常规" xfId="0" builtinId="0"/>
  </cellStyles>
  <dxfs count="6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8&#32593;&#32476;&#20108;&#32423;&#32508;&#21512;&#25104;&#324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成绩登记表"/>
      <sheetName val="论文及答辩"/>
    </sheetNames>
    <sheetDataSet>
      <sheetData sheetId="0" refreshError="1"/>
      <sheetData sheetId="1">
        <row r="2">
          <cell r="H2">
            <v>75</v>
          </cell>
        </row>
        <row r="3">
          <cell r="H3">
            <v>73</v>
          </cell>
        </row>
        <row r="5">
          <cell r="H5">
            <v>73</v>
          </cell>
        </row>
        <row r="7">
          <cell r="H7">
            <v>76</v>
          </cell>
        </row>
        <row r="8">
          <cell r="H8">
            <v>72</v>
          </cell>
        </row>
        <row r="9">
          <cell r="H9">
            <v>69</v>
          </cell>
        </row>
        <row r="10">
          <cell r="H10">
            <v>70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topLeftCell="A10" workbookViewId="0">
      <selection activeCell="H33" sqref="H33"/>
    </sheetView>
  </sheetViews>
  <sheetFormatPr defaultColWidth="9" defaultRowHeight="13.5"/>
  <cols>
    <col min="1" max="1" width="9" style="1"/>
    <col min="2" max="2" width="15" style="2" customWidth="1"/>
    <col min="3" max="3" width="12.875" style="1" customWidth="1"/>
    <col min="4" max="7" width="9" style="1"/>
    <col min="8" max="8" width="9" style="2"/>
    <col min="9" max="16384" width="9" style="1"/>
  </cols>
  <sheetData>
    <row r="1" spans="1:8" ht="13.5" customHeight="1">
      <c r="A1" s="1" t="s">
        <v>0</v>
      </c>
    </row>
    <row r="2" spans="1:8" ht="18.75">
      <c r="A2" s="127" t="s">
        <v>1</v>
      </c>
      <c r="B2" s="127"/>
      <c r="C2" s="127"/>
      <c r="D2" s="127"/>
      <c r="E2" s="127"/>
      <c r="F2" s="127"/>
      <c r="G2" s="127"/>
      <c r="H2" s="128"/>
    </row>
    <row r="3" spans="1:8" ht="18.75">
      <c r="A3" s="127" t="s">
        <v>2</v>
      </c>
      <c r="B3" s="127"/>
      <c r="C3" s="127"/>
      <c r="D3" s="127"/>
      <c r="E3" s="127"/>
      <c r="F3" s="127"/>
      <c r="G3" s="127"/>
      <c r="H3" s="128"/>
    </row>
    <row r="4" spans="1:8" ht="18.75">
      <c r="A4" s="127" t="s">
        <v>3</v>
      </c>
      <c r="B4" s="127"/>
      <c r="C4" s="127"/>
      <c r="D4" s="127"/>
      <c r="E4" s="127"/>
      <c r="F4" s="127"/>
      <c r="G4" s="127"/>
      <c r="H4" s="128"/>
    </row>
    <row r="5" spans="1:8">
      <c r="A5" s="129" t="s">
        <v>4</v>
      </c>
      <c r="B5" s="129"/>
      <c r="C5" s="129"/>
      <c r="D5" s="129"/>
      <c r="E5" s="129"/>
      <c r="F5" s="129"/>
      <c r="G5" s="129"/>
      <c r="H5" s="130"/>
    </row>
    <row r="6" spans="1:8" ht="13.5" customHeight="1">
      <c r="A6" s="122" t="s">
        <v>5</v>
      </c>
      <c r="B6" s="131" t="s">
        <v>6</v>
      </c>
      <c r="C6" s="131"/>
      <c r="D6" s="131"/>
      <c r="E6" s="131" t="s">
        <v>7</v>
      </c>
      <c r="F6" s="131"/>
      <c r="G6" s="131"/>
      <c r="H6" s="132" t="s">
        <v>8</v>
      </c>
    </row>
    <row r="7" spans="1:8" ht="13.5" customHeight="1">
      <c r="A7" s="122"/>
      <c r="B7" s="133" t="s">
        <v>9</v>
      </c>
      <c r="C7" s="135" t="s">
        <v>10</v>
      </c>
      <c r="D7" s="136" t="s">
        <v>6</v>
      </c>
      <c r="E7" s="137" t="s">
        <v>11</v>
      </c>
      <c r="F7" s="139" t="s">
        <v>12</v>
      </c>
      <c r="G7" s="136" t="s">
        <v>7</v>
      </c>
      <c r="H7" s="132"/>
    </row>
    <row r="8" spans="1:8" ht="37.5" customHeight="1">
      <c r="A8" s="122"/>
      <c r="B8" s="134"/>
      <c r="C8" s="136"/>
      <c r="D8" s="136"/>
      <c r="E8" s="138"/>
      <c r="F8" s="140"/>
      <c r="G8" s="136"/>
      <c r="H8" s="132"/>
    </row>
    <row r="9" spans="1:8" ht="15">
      <c r="A9" s="3" t="s">
        <v>13</v>
      </c>
      <c r="B9" s="4">
        <v>96</v>
      </c>
      <c r="C9" s="5">
        <v>96</v>
      </c>
      <c r="D9" s="6">
        <f t="shared" ref="D9:D34" si="0">B9*0.5+C9*0.5</f>
        <v>96</v>
      </c>
      <c r="E9" s="7">
        <v>100</v>
      </c>
      <c r="F9" s="7">
        <v>99</v>
      </c>
      <c r="G9" s="8">
        <f t="shared" ref="G9:G34" si="1">E9*0.4+F9*0.6</f>
        <v>99.4</v>
      </c>
      <c r="H9" s="9">
        <f t="shared" ref="H9:H34" si="2">D9*0.4+G9*0.6</f>
        <v>98.04</v>
      </c>
    </row>
    <row r="10" spans="1:8" ht="15">
      <c r="A10" s="10" t="s">
        <v>14</v>
      </c>
      <c r="B10" s="4">
        <v>60</v>
      </c>
      <c r="C10" s="6">
        <v>60</v>
      </c>
      <c r="D10" s="6">
        <f t="shared" si="0"/>
        <v>60</v>
      </c>
      <c r="E10" s="7">
        <v>100</v>
      </c>
      <c r="F10" s="7">
        <v>88</v>
      </c>
      <c r="G10" s="8">
        <f t="shared" si="1"/>
        <v>92.8</v>
      </c>
      <c r="H10" s="9">
        <f t="shared" si="2"/>
        <v>79.680000000000007</v>
      </c>
    </row>
    <row r="11" spans="1:8" ht="15">
      <c r="A11" s="10" t="s">
        <v>15</v>
      </c>
      <c r="B11" s="4">
        <v>60</v>
      </c>
      <c r="C11" s="5">
        <v>90</v>
      </c>
      <c r="D11" s="6">
        <f t="shared" si="0"/>
        <v>75</v>
      </c>
      <c r="E11" s="7">
        <v>90</v>
      </c>
      <c r="F11" s="7">
        <v>95</v>
      </c>
      <c r="G11" s="8">
        <f t="shared" si="1"/>
        <v>93</v>
      </c>
      <c r="H11" s="9">
        <f t="shared" si="2"/>
        <v>85.8</v>
      </c>
    </row>
    <row r="12" spans="1:8" ht="15">
      <c r="A12" s="10" t="s">
        <v>16</v>
      </c>
      <c r="B12" s="4">
        <v>60</v>
      </c>
      <c r="C12" s="5">
        <v>81</v>
      </c>
      <c r="D12" s="6">
        <f t="shared" si="0"/>
        <v>70.5</v>
      </c>
      <c r="E12" s="7">
        <v>93</v>
      </c>
      <c r="F12" s="7">
        <v>91</v>
      </c>
      <c r="G12" s="8">
        <f t="shared" si="1"/>
        <v>91.800000000000011</v>
      </c>
      <c r="H12" s="9">
        <f t="shared" si="2"/>
        <v>83.28</v>
      </c>
    </row>
    <row r="13" spans="1:8" ht="15">
      <c r="A13" s="10" t="s">
        <v>17</v>
      </c>
      <c r="B13" s="4">
        <v>63</v>
      </c>
      <c r="C13" s="5">
        <v>85</v>
      </c>
      <c r="D13" s="6">
        <f t="shared" si="0"/>
        <v>74</v>
      </c>
      <c r="E13" s="7">
        <v>100</v>
      </c>
      <c r="F13" s="7">
        <v>96</v>
      </c>
      <c r="G13" s="8">
        <f t="shared" si="1"/>
        <v>97.6</v>
      </c>
      <c r="H13" s="9">
        <f t="shared" si="2"/>
        <v>88.16</v>
      </c>
    </row>
    <row r="14" spans="1:8" ht="15">
      <c r="A14" s="10" t="s">
        <v>18</v>
      </c>
      <c r="B14" s="4">
        <v>93</v>
      </c>
      <c r="C14" s="6">
        <v>92</v>
      </c>
      <c r="D14" s="6">
        <f t="shared" si="0"/>
        <v>92.5</v>
      </c>
      <c r="E14" s="7">
        <v>100</v>
      </c>
      <c r="F14" s="7">
        <v>99</v>
      </c>
      <c r="G14" s="8">
        <f t="shared" si="1"/>
        <v>99.4</v>
      </c>
      <c r="H14" s="9">
        <f t="shared" si="2"/>
        <v>96.64</v>
      </c>
    </row>
    <row r="15" spans="1:8" ht="15">
      <c r="A15" s="10" t="s">
        <v>19</v>
      </c>
      <c r="B15" s="4">
        <v>73</v>
      </c>
      <c r="C15" s="5">
        <v>87</v>
      </c>
      <c r="D15" s="6">
        <f t="shared" si="0"/>
        <v>80</v>
      </c>
      <c r="E15" s="7">
        <v>99</v>
      </c>
      <c r="F15" s="7">
        <v>76</v>
      </c>
      <c r="G15" s="8">
        <f t="shared" si="1"/>
        <v>85.2</v>
      </c>
      <c r="H15" s="9">
        <f t="shared" si="2"/>
        <v>83.12</v>
      </c>
    </row>
    <row r="16" spans="1:8" ht="15">
      <c r="A16" s="10" t="s">
        <v>20</v>
      </c>
      <c r="B16" s="4">
        <v>63</v>
      </c>
      <c r="C16" s="6">
        <v>79</v>
      </c>
      <c r="D16" s="6">
        <f t="shared" si="0"/>
        <v>71</v>
      </c>
      <c r="E16" s="7">
        <v>98</v>
      </c>
      <c r="F16" s="7">
        <v>92</v>
      </c>
      <c r="G16" s="8">
        <f t="shared" si="1"/>
        <v>94.4</v>
      </c>
      <c r="H16" s="9">
        <f t="shared" si="2"/>
        <v>85.04</v>
      </c>
    </row>
    <row r="17" spans="1:8" ht="15">
      <c r="A17" s="10" t="s">
        <v>21</v>
      </c>
      <c r="B17" s="4">
        <v>73</v>
      </c>
      <c r="C17" s="5">
        <v>87</v>
      </c>
      <c r="D17" s="6">
        <f t="shared" si="0"/>
        <v>80</v>
      </c>
      <c r="E17" s="7">
        <v>100</v>
      </c>
      <c r="F17" s="7">
        <v>100</v>
      </c>
      <c r="G17" s="8">
        <f t="shared" si="1"/>
        <v>100</v>
      </c>
      <c r="H17" s="9">
        <f t="shared" si="2"/>
        <v>92</v>
      </c>
    </row>
    <row r="18" spans="1:8" ht="15">
      <c r="A18" s="10" t="s">
        <v>22</v>
      </c>
      <c r="B18" s="4">
        <v>60</v>
      </c>
      <c r="C18" s="5">
        <v>83</v>
      </c>
      <c r="D18" s="6">
        <f t="shared" si="0"/>
        <v>71.5</v>
      </c>
      <c r="E18" s="7">
        <v>83</v>
      </c>
      <c r="F18" s="7">
        <v>89</v>
      </c>
      <c r="G18" s="8">
        <f t="shared" si="1"/>
        <v>86.6</v>
      </c>
      <c r="H18" s="9">
        <f t="shared" si="2"/>
        <v>80.56</v>
      </c>
    </row>
    <row r="19" spans="1:8" ht="15">
      <c r="A19" s="10" t="s">
        <v>23</v>
      </c>
      <c r="B19" s="4">
        <v>64</v>
      </c>
      <c r="C19" s="5">
        <v>66</v>
      </c>
      <c r="D19" s="6">
        <f t="shared" si="0"/>
        <v>65</v>
      </c>
      <c r="E19" s="7">
        <v>81</v>
      </c>
      <c r="F19" s="7">
        <v>77</v>
      </c>
      <c r="G19" s="8">
        <f t="shared" si="1"/>
        <v>78.599999999999994</v>
      </c>
      <c r="H19" s="9">
        <f t="shared" si="2"/>
        <v>73.16</v>
      </c>
    </row>
    <row r="20" spans="1:8" ht="15">
      <c r="A20" s="10" t="s">
        <v>24</v>
      </c>
      <c r="B20" s="4">
        <v>65</v>
      </c>
      <c r="C20" s="5">
        <v>92</v>
      </c>
      <c r="D20" s="6">
        <f t="shared" si="0"/>
        <v>78.5</v>
      </c>
      <c r="E20" s="7">
        <v>87</v>
      </c>
      <c r="F20" s="7">
        <v>93</v>
      </c>
      <c r="G20" s="8">
        <f t="shared" si="1"/>
        <v>90.6</v>
      </c>
      <c r="H20" s="9">
        <f t="shared" si="2"/>
        <v>85.759999999999991</v>
      </c>
    </row>
    <row r="21" spans="1:8" ht="15">
      <c r="A21" s="10" t="s">
        <v>25</v>
      </c>
      <c r="B21" s="4">
        <v>90</v>
      </c>
      <c r="C21" s="6">
        <v>88</v>
      </c>
      <c r="D21" s="6">
        <f t="shared" si="0"/>
        <v>89</v>
      </c>
      <c r="E21" s="7">
        <v>100</v>
      </c>
      <c r="F21" s="7">
        <v>84</v>
      </c>
      <c r="G21" s="8">
        <f t="shared" si="1"/>
        <v>90.4</v>
      </c>
      <c r="H21" s="9">
        <f t="shared" si="2"/>
        <v>89.84</v>
      </c>
    </row>
    <row r="22" spans="1:8" ht="15">
      <c r="A22" s="10" t="s">
        <v>26</v>
      </c>
      <c r="B22" s="4">
        <v>60</v>
      </c>
      <c r="C22" s="5">
        <v>77</v>
      </c>
      <c r="D22" s="6">
        <f t="shared" si="0"/>
        <v>68.5</v>
      </c>
      <c r="E22" s="7">
        <v>99</v>
      </c>
      <c r="F22" s="7">
        <v>100</v>
      </c>
      <c r="G22" s="8">
        <f t="shared" si="1"/>
        <v>99.6</v>
      </c>
      <c r="H22" s="9">
        <f t="shared" si="2"/>
        <v>87.16</v>
      </c>
    </row>
    <row r="23" spans="1:8" ht="15">
      <c r="A23" s="10" t="s">
        <v>27</v>
      </c>
      <c r="B23" s="4">
        <v>69</v>
      </c>
      <c r="C23" s="5">
        <v>77</v>
      </c>
      <c r="D23" s="6">
        <f t="shared" si="0"/>
        <v>73</v>
      </c>
      <c r="E23" s="7">
        <v>89</v>
      </c>
      <c r="F23" s="7">
        <v>96</v>
      </c>
      <c r="G23" s="8">
        <f t="shared" si="1"/>
        <v>93.199999999999989</v>
      </c>
      <c r="H23" s="9">
        <f t="shared" si="2"/>
        <v>85.12</v>
      </c>
    </row>
    <row r="24" spans="1:8" ht="15">
      <c r="A24" s="10" t="s">
        <v>28</v>
      </c>
      <c r="B24" s="4">
        <v>60</v>
      </c>
      <c r="C24" s="5">
        <v>81</v>
      </c>
      <c r="D24" s="6">
        <f t="shared" si="0"/>
        <v>70.5</v>
      </c>
      <c r="E24" s="7">
        <v>97</v>
      </c>
      <c r="F24" s="7">
        <v>89</v>
      </c>
      <c r="G24" s="8">
        <f t="shared" si="1"/>
        <v>92.2</v>
      </c>
      <c r="H24" s="9">
        <f t="shared" si="2"/>
        <v>83.52000000000001</v>
      </c>
    </row>
    <row r="25" spans="1:8" ht="15">
      <c r="A25" s="10" t="s">
        <v>29</v>
      </c>
      <c r="B25" s="4">
        <v>60</v>
      </c>
      <c r="C25" s="5">
        <v>85</v>
      </c>
      <c r="D25" s="6">
        <f t="shared" si="0"/>
        <v>72.5</v>
      </c>
      <c r="E25" s="7">
        <v>91</v>
      </c>
      <c r="F25" s="7">
        <v>79</v>
      </c>
      <c r="G25" s="8">
        <f t="shared" si="1"/>
        <v>83.8</v>
      </c>
      <c r="H25" s="9">
        <f t="shared" si="2"/>
        <v>79.28</v>
      </c>
    </row>
    <row r="26" spans="1:8" ht="15">
      <c r="A26" s="10" t="s">
        <v>30</v>
      </c>
      <c r="B26" s="4">
        <v>70</v>
      </c>
      <c r="C26" s="4">
        <v>60</v>
      </c>
      <c r="D26" s="6">
        <f t="shared" si="0"/>
        <v>65</v>
      </c>
      <c r="E26" s="7">
        <v>96</v>
      </c>
      <c r="F26" s="7">
        <v>78</v>
      </c>
      <c r="G26" s="8">
        <f t="shared" si="1"/>
        <v>85.2</v>
      </c>
      <c r="H26" s="9">
        <f t="shared" si="2"/>
        <v>77.12</v>
      </c>
    </row>
    <row r="27" spans="1:8" ht="15">
      <c r="A27" s="10" t="s">
        <v>31</v>
      </c>
      <c r="B27" s="4">
        <v>60</v>
      </c>
      <c r="C27" s="5">
        <v>65</v>
      </c>
      <c r="D27" s="6">
        <f t="shared" si="0"/>
        <v>62.5</v>
      </c>
      <c r="E27" s="7">
        <v>98</v>
      </c>
      <c r="F27" s="7">
        <v>93</v>
      </c>
      <c r="G27" s="8">
        <f t="shared" si="1"/>
        <v>95</v>
      </c>
      <c r="H27" s="9">
        <f t="shared" si="2"/>
        <v>82</v>
      </c>
    </row>
    <row r="28" spans="1:8" ht="15">
      <c r="A28" s="10" t="s">
        <v>32</v>
      </c>
      <c r="B28" s="4">
        <v>73</v>
      </c>
      <c r="C28" s="5">
        <v>69</v>
      </c>
      <c r="D28" s="6">
        <f t="shared" si="0"/>
        <v>71</v>
      </c>
      <c r="E28" s="7">
        <v>100</v>
      </c>
      <c r="F28" s="7">
        <v>91</v>
      </c>
      <c r="G28" s="8">
        <f t="shared" si="1"/>
        <v>94.6</v>
      </c>
      <c r="H28" s="9">
        <f t="shared" si="2"/>
        <v>85.16</v>
      </c>
    </row>
    <row r="29" spans="1:8" ht="15">
      <c r="A29" s="10" t="s">
        <v>33</v>
      </c>
      <c r="B29" s="4">
        <v>60</v>
      </c>
      <c r="C29" s="4">
        <v>60</v>
      </c>
      <c r="D29" s="6">
        <f t="shared" si="0"/>
        <v>60</v>
      </c>
      <c r="E29" s="7">
        <v>100</v>
      </c>
      <c r="F29" s="7">
        <v>78</v>
      </c>
      <c r="G29" s="8">
        <f t="shared" si="1"/>
        <v>86.8</v>
      </c>
      <c r="H29" s="9">
        <f t="shared" si="2"/>
        <v>76.08</v>
      </c>
    </row>
    <row r="30" spans="1:8" ht="15">
      <c r="A30" s="10" t="s">
        <v>34</v>
      </c>
      <c r="B30" s="4">
        <v>60</v>
      </c>
      <c r="C30" s="4">
        <v>60</v>
      </c>
      <c r="D30" s="6">
        <f t="shared" si="0"/>
        <v>60</v>
      </c>
      <c r="E30" s="7">
        <v>51</v>
      </c>
      <c r="F30" s="7">
        <v>73</v>
      </c>
      <c r="G30" s="8">
        <f t="shared" si="1"/>
        <v>64.2</v>
      </c>
      <c r="H30" s="9">
        <f t="shared" si="2"/>
        <v>62.52</v>
      </c>
    </row>
    <row r="31" spans="1:8" ht="15">
      <c r="A31" s="10" t="s">
        <v>35</v>
      </c>
      <c r="B31" s="4">
        <v>60</v>
      </c>
      <c r="C31" s="6">
        <v>76</v>
      </c>
      <c r="D31" s="6">
        <f t="shared" si="0"/>
        <v>68</v>
      </c>
      <c r="E31" s="7">
        <v>65</v>
      </c>
      <c r="F31" s="7">
        <v>81</v>
      </c>
      <c r="G31" s="8">
        <f t="shared" si="1"/>
        <v>74.599999999999994</v>
      </c>
      <c r="H31" s="9">
        <f t="shared" si="2"/>
        <v>71.960000000000008</v>
      </c>
    </row>
    <row r="32" spans="1:8" ht="15">
      <c r="A32" s="10" t="s">
        <v>36</v>
      </c>
      <c r="B32" s="4">
        <v>81</v>
      </c>
      <c r="C32" s="6">
        <v>66</v>
      </c>
      <c r="D32" s="6">
        <f t="shared" si="0"/>
        <v>73.5</v>
      </c>
      <c r="E32" s="7">
        <v>54</v>
      </c>
      <c r="F32" s="7">
        <v>79</v>
      </c>
      <c r="G32" s="8">
        <f t="shared" si="1"/>
        <v>69</v>
      </c>
      <c r="H32" s="9">
        <f t="shared" si="2"/>
        <v>70.8</v>
      </c>
    </row>
    <row r="33" spans="1:8" ht="15">
      <c r="A33" s="11" t="s">
        <v>37</v>
      </c>
      <c r="B33" s="4">
        <v>62</v>
      </c>
      <c r="C33" s="6">
        <v>78</v>
      </c>
      <c r="D33" s="6">
        <f t="shared" si="0"/>
        <v>70</v>
      </c>
      <c r="E33" s="7">
        <v>76</v>
      </c>
      <c r="F33" s="7">
        <v>90</v>
      </c>
      <c r="G33" s="8">
        <f t="shared" si="1"/>
        <v>84.4</v>
      </c>
      <c r="H33" s="9">
        <f t="shared" si="2"/>
        <v>78.64</v>
      </c>
    </row>
    <row r="34" spans="1:8" ht="15">
      <c r="A34" s="3" t="s">
        <v>38</v>
      </c>
      <c r="B34" s="4">
        <v>60</v>
      </c>
      <c r="C34" s="6">
        <v>82</v>
      </c>
      <c r="D34" s="6">
        <f t="shared" si="0"/>
        <v>71</v>
      </c>
      <c r="E34" s="7">
        <v>82</v>
      </c>
      <c r="F34" s="7">
        <v>95</v>
      </c>
      <c r="G34" s="8">
        <f t="shared" si="1"/>
        <v>89.800000000000011</v>
      </c>
      <c r="H34" s="9">
        <f t="shared" si="2"/>
        <v>82.28</v>
      </c>
    </row>
    <row r="35" spans="1:8">
      <c r="A35" s="122" t="s">
        <v>39</v>
      </c>
      <c r="B35" s="122"/>
      <c r="C35" s="123" t="s">
        <v>40</v>
      </c>
      <c r="D35" s="123"/>
      <c r="E35" s="123"/>
      <c r="F35" s="123"/>
      <c r="G35" s="123"/>
      <c r="H35" s="124"/>
    </row>
    <row r="36" spans="1:8" ht="5.25" customHeight="1">
      <c r="A36" s="122"/>
      <c r="B36" s="122"/>
      <c r="C36" s="125"/>
      <c r="D36" s="125"/>
      <c r="E36" s="125"/>
      <c r="F36" s="125"/>
      <c r="G36" s="125"/>
      <c r="H36" s="126"/>
    </row>
    <row r="37" spans="1:8" ht="18.75">
      <c r="A37" s="12" t="s">
        <v>41</v>
      </c>
      <c r="B37" s="1"/>
    </row>
    <row r="38" spans="1:8" ht="18.75">
      <c r="A38" s="12" t="s">
        <v>42</v>
      </c>
      <c r="B38" s="1"/>
    </row>
    <row r="39" spans="1:8" ht="18.75">
      <c r="A39" s="12" t="s">
        <v>43</v>
      </c>
      <c r="B39" s="1"/>
    </row>
    <row r="40" spans="1:8" ht="18.75">
      <c r="A40" s="12" t="s">
        <v>44</v>
      </c>
      <c r="B40" s="1"/>
    </row>
  </sheetData>
  <mergeCells count="16">
    <mergeCell ref="A35:B36"/>
    <mergeCell ref="C35:H36"/>
    <mergeCell ref="A2:H2"/>
    <mergeCell ref="A3:H3"/>
    <mergeCell ref="A4:H4"/>
    <mergeCell ref="A5:H5"/>
    <mergeCell ref="A6:A8"/>
    <mergeCell ref="B6:D6"/>
    <mergeCell ref="E6:G6"/>
    <mergeCell ref="H6:H8"/>
    <mergeCell ref="B7:B8"/>
    <mergeCell ref="C7:C8"/>
    <mergeCell ref="D7:D8"/>
    <mergeCell ref="E7:E8"/>
    <mergeCell ref="F7:F8"/>
    <mergeCell ref="G7:G8"/>
  </mergeCells>
  <phoneticPr fontId="2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8"/>
  <sheetViews>
    <sheetView tabSelected="1" topLeftCell="A10" workbookViewId="0">
      <selection activeCell="H22" sqref="H22"/>
    </sheetView>
  </sheetViews>
  <sheetFormatPr defaultRowHeight="13.5"/>
  <sheetData>
    <row r="1" spans="1:8" ht="20.25">
      <c r="A1" s="153" t="s">
        <v>1</v>
      </c>
      <c r="B1" s="153"/>
      <c r="C1" s="153"/>
      <c r="D1" s="153"/>
      <c r="E1" s="153"/>
      <c r="F1" s="153"/>
      <c r="G1" s="153"/>
      <c r="H1" s="153"/>
    </row>
    <row r="2" spans="1:8" ht="20.25">
      <c r="A2" s="153" t="s">
        <v>99</v>
      </c>
      <c r="B2" s="153"/>
      <c r="C2" s="153"/>
      <c r="D2" s="153"/>
      <c r="E2" s="153"/>
      <c r="F2" s="153"/>
      <c r="G2" s="153"/>
      <c r="H2" s="153"/>
    </row>
    <row r="3" spans="1:8" ht="18.75">
      <c r="A3" s="168" t="s">
        <v>300</v>
      </c>
      <c r="B3" s="168"/>
      <c r="C3" s="168"/>
      <c r="D3" s="168"/>
      <c r="E3" s="168"/>
      <c r="F3" s="168"/>
      <c r="G3" s="168"/>
      <c r="H3" s="168"/>
    </row>
    <row r="4" spans="1:8" ht="14.25">
      <c r="A4" s="42"/>
    </row>
    <row r="5" spans="1:8" ht="15" thickBot="1">
      <c r="A5" s="169" t="s">
        <v>301</v>
      </c>
      <c r="B5" s="169"/>
      <c r="C5" s="169"/>
      <c r="D5" s="169"/>
      <c r="E5" s="169"/>
      <c r="F5" s="169"/>
      <c r="G5" s="169"/>
      <c r="H5" s="169"/>
    </row>
    <row r="6" spans="1:8" ht="15" thickBot="1">
      <c r="A6" s="170" t="s">
        <v>5</v>
      </c>
      <c r="B6" s="173" t="s">
        <v>6</v>
      </c>
      <c r="C6" s="174"/>
      <c r="D6" s="175"/>
      <c r="E6" s="173" t="s">
        <v>7</v>
      </c>
      <c r="F6" s="174"/>
      <c r="G6" s="175"/>
      <c r="H6" s="43" t="s">
        <v>155</v>
      </c>
    </row>
    <row r="7" spans="1:8" ht="42" customHeight="1">
      <c r="A7" s="171"/>
      <c r="B7" s="170" t="s">
        <v>302</v>
      </c>
      <c r="C7" s="170" t="s">
        <v>303</v>
      </c>
      <c r="D7" s="170" t="s">
        <v>6</v>
      </c>
      <c r="E7" s="44" t="s">
        <v>159</v>
      </c>
      <c r="F7" s="44" t="s">
        <v>160</v>
      </c>
      <c r="G7" s="170" t="s">
        <v>7</v>
      </c>
      <c r="H7" s="44" t="s">
        <v>156</v>
      </c>
    </row>
    <row r="8" spans="1:8" ht="15" thickBot="1">
      <c r="A8" s="172"/>
      <c r="B8" s="172"/>
      <c r="C8" s="172"/>
      <c r="D8" s="172"/>
      <c r="E8" s="46" t="s">
        <v>156</v>
      </c>
      <c r="F8" s="46" t="s">
        <v>156</v>
      </c>
      <c r="G8" s="172"/>
      <c r="H8" s="45"/>
    </row>
    <row r="9" spans="1:8" ht="20.25" thickBot="1">
      <c r="A9" s="81" t="s">
        <v>304</v>
      </c>
      <c r="B9" s="82">
        <v>90</v>
      </c>
      <c r="C9" s="82">
        <v>84</v>
      </c>
      <c r="D9" s="82">
        <v>87</v>
      </c>
      <c r="E9" s="82">
        <v>61</v>
      </c>
      <c r="F9" s="82">
        <v>60</v>
      </c>
      <c r="G9" s="82">
        <v>60</v>
      </c>
      <c r="H9" s="82">
        <v>71</v>
      </c>
    </row>
    <row r="10" spans="1:8" ht="20.25" thickBot="1">
      <c r="A10" s="81" t="s">
        <v>305</v>
      </c>
      <c r="B10" s="82">
        <v>93</v>
      </c>
      <c r="C10" s="82">
        <v>96</v>
      </c>
      <c r="D10" s="82">
        <v>95</v>
      </c>
      <c r="E10" s="82">
        <v>88</v>
      </c>
      <c r="F10" s="82">
        <v>84</v>
      </c>
      <c r="G10" s="82">
        <v>86</v>
      </c>
      <c r="H10" s="82">
        <v>89</v>
      </c>
    </row>
    <row r="11" spans="1:8" ht="20.25" thickBot="1">
      <c r="A11" s="81" t="s">
        <v>306</v>
      </c>
      <c r="B11" s="82">
        <v>99</v>
      </c>
      <c r="C11" s="82">
        <v>94</v>
      </c>
      <c r="D11" s="82">
        <v>97</v>
      </c>
      <c r="E11" s="82">
        <v>85</v>
      </c>
      <c r="F11" s="82">
        <v>68</v>
      </c>
      <c r="G11" s="82">
        <v>75</v>
      </c>
      <c r="H11" s="82">
        <v>83</v>
      </c>
    </row>
    <row r="12" spans="1:8" ht="20.25" thickBot="1">
      <c r="A12" s="81" t="s">
        <v>307</v>
      </c>
      <c r="B12" s="82">
        <v>60</v>
      </c>
      <c r="C12" s="82">
        <v>60</v>
      </c>
      <c r="D12" s="82">
        <v>60</v>
      </c>
      <c r="E12" s="82">
        <v>57</v>
      </c>
      <c r="F12" s="82">
        <v>72</v>
      </c>
      <c r="G12" s="82">
        <v>66</v>
      </c>
      <c r="H12" s="82">
        <v>64</v>
      </c>
    </row>
    <row r="13" spans="1:8" ht="20.25" thickBot="1">
      <c r="A13" s="81" t="s">
        <v>308</v>
      </c>
      <c r="B13" s="82">
        <v>60</v>
      </c>
      <c r="C13" s="82">
        <v>74</v>
      </c>
      <c r="D13" s="82">
        <v>67</v>
      </c>
      <c r="E13" s="82">
        <v>78</v>
      </c>
      <c r="F13" s="82">
        <v>52</v>
      </c>
      <c r="G13" s="82">
        <v>62</v>
      </c>
      <c r="H13" s="82">
        <v>64</v>
      </c>
    </row>
    <row r="14" spans="1:8" ht="20.25" thickBot="1">
      <c r="A14" s="81" t="s">
        <v>309</v>
      </c>
      <c r="B14" s="82">
        <v>90</v>
      </c>
      <c r="C14" s="82">
        <v>86</v>
      </c>
      <c r="D14" s="82">
        <v>88</v>
      </c>
      <c r="E14" s="82">
        <v>74</v>
      </c>
      <c r="F14" s="82">
        <v>60</v>
      </c>
      <c r="G14" s="82">
        <v>66</v>
      </c>
      <c r="H14" s="82">
        <v>75</v>
      </c>
    </row>
    <row r="15" spans="1:8" ht="20.25" thickBot="1">
      <c r="A15" s="81" t="s">
        <v>310</v>
      </c>
      <c r="B15" s="82">
        <v>90</v>
      </c>
      <c r="C15" s="82">
        <v>83</v>
      </c>
      <c r="D15" s="82">
        <v>87</v>
      </c>
      <c r="E15" s="82">
        <v>87</v>
      </c>
      <c r="F15" s="82">
        <v>78</v>
      </c>
      <c r="G15" s="82">
        <v>82</v>
      </c>
      <c r="H15" s="82">
        <v>84</v>
      </c>
    </row>
    <row r="16" spans="1:8" ht="20.25" thickBot="1">
      <c r="A16" s="81" t="s">
        <v>311</v>
      </c>
      <c r="B16" s="82">
        <v>93</v>
      </c>
      <c r="C16" s="82">
        <v>94</v>
      </c>
      <c r="D16" s="82">
        <v>94</v>
      </c>
      <c r="E16" s="82">
        <v>78</v>
      </c>
      <c r="F16" s="82">
        <v>64</v>
      </c>
      <c r="G16" s="82">
        <v>70</v>
      </c>
      <c r="H16" s="82">
        <v>79</v>
      </c>
    </row>
    <row r="17" spans="1:8" ht="20.25" thickBot="1">
      <c r="A17" s="81" t="s">
        <v>312</v>
      </c>
      <c r="B17" s="82">
        <v>98</v>
      </c>
      <c r="C17" s="82">
        <v>94</v>
      </c>
      <c r="D17" s="82">
        <v>96</v>
      </c>
      <c r="E17" s="82">
        <v>85</v>
      </c>
      <c r="F17" s="82">
        <v>73</v>
      </c>
      <c r="G17" s="82">
        <v>78</v>
      </c>
      <c r="H17" s="82">
        <v>85</v>
      </c>
    </row>
    <row r="18" spans="1:8" ht="20.25" thickBot="1">
      <c r="A18" s="81" t="s">
        <v>313</v>
      </c>
      <c r="B18" s="82">
        <v>65</v>
      </c>
      <c r="C18" s="82">
        <v>89</v>
      </c>
      <c r="D18" s="82">
        <v>77</v>
      </c>
      <c r="E18" s="82">
        <v>71</v>
      </c>
      <c r="F18" s="82">
        <v>60</v>
      </c>
      <c r="G18" s="82">
        <v>64</v>
      </c>
      <c r="H18" s="82">
        <v>69</v>
      </c>
    </row>
    <row r="19" spans="1:8" ht="20.25" thickBot="1">
      <c r="A19" s="81" t="s">
        <v>314</v>
      </c>
      <c r="B19" s="82">
        <v>90</v>
      </c>
      <c r="C19" s="82">
        <v>93</v>
      </c>
      <c r="D19" s="82">
        <v>92</v>
      </c>
      <c r="E19" s="82">
        <v>90</v>
      </c>
      <c r="F19" s="82">
        <v>88</v>
      </c>
      <c r="G19" s="82">
        <v>89</v>
      </c>
      <c r="H19" s="82">
        <v>90</v>
      </c>
    </row>
    <row r="20" spans="1:8" ht="20.25" thickBot="1">
      <c r="A20" s="81" t="s">
        <v>315</v>
      </c>
      <c r="B20" s="82">
        <v>62</v>
      </c>
      <c r="C20" s="82">
        <v>84</v>
      </c>
      <c r="D20" s="82">
        <v>73</v>
      </c>
      <c r="E20" s="82">
        <v>57</v>
      </c>
      <c r="F20" s="82">
        <v>73</v>
      </c>
      <c r="G20" s="82">
        <v>67</v>
      </c>
      <c r="H20" s="82">
        <v>69</v>
      </c>
    </row>
    <row r="21" spans="1:8" ht="20.25" thickBot="1">
      <c r="A21" s="81" t="s">
        <v>316</v>
      </c>
      <c r="B21" s="82">
        <v>85</v>
      </c>
      <c r="C21" s="82">
        <v>92</v>
      </c>
      <c r="D21" s="82">
        <v>89</v>
      </c>
      <c r="E21" s="82">
        <v>85</v>
      </c>
      <c r="F21" s="82">
        <v>85</v>
      </c>
      <c r="G21" s="82">
        <v>85</v>
      </c>
      <c r="H21" s="82">
        <v>86</v>
      </c>
    </row>
    <row r="22" spans="1:8" ht="20.25" thickBot="1">
      <c r="A22" s="81" t="s">
        <v>317</v>
      </c>
      <c r="B22" s="82">
        <v>92</v>
      </c>
      <c r="C22" s="82">
        <v>93</v>
      </c>
      <c r="D22" s="82">
        <v>93</v>
      </c>
      <c r="E22" s="82">
        <v>69</v>
      </c>
      <c r="F22" s="82">
        <v>66</v>
      </c>
      <c r="G22" s="82">
        <v>67</v>
      </c>
      <c r="H22" s="82">
        <v>77</v>
      </c>
    </row>
    <row r="23" spans="1:8" ht="20.25" thickBot="1">
      <c r="A23" s="81" t="s">
        <v>318</v>
      </c>
      <c r="B23" s="82">
        <v>95</v>
      </c>
      <c r="C23" s="82">
        <v>89</v>
      </c>
      <c r="D23" s="82">
        <v>92</v>
      </c>
      <c r="E23" s="82">
        <v>95</v>
      </c>
      <c r="F23" s="82">
        <v>88</v>
      </c>
      <c r="G23" s="82">
        <v>91</v>
      </c>
      <c r="H23" s="82">
        <v>91</v>
      </c>
    </row>
    <row r="24" spans="1:8" ht="20.25" thickBot="1">
      <c r="A24" s="81" t="s">
        <v>319</v>
      </c>
      <c r="B24" s="82">
        <v>86</v>
      </c>
      <c r="C24" s="82">
        <v>93</v>
      </c>
      <c r="D24" s="82">
        <v>90</v>
      </c>
      <c r="E24" s="82">
        <v>94</v>
      </c>
      <c r="F24" s="82">
        <v>79</v>
      </c>
      <c r="G24" s="82">
        <v>85</v>
      </c>
      <c r="H24" s="82">
        <v>87</v>
      </c>
    </row>
    <row r="25" spans="1:8" ht="20.25" thickBot="1">
      <c r="A25" s="81" t="s">
        <v>320</v>
      </c>
      <c r="B25" s="82">
        <v>92</v>
      </c>
      <c r="C25" s="82">
        <v>95</v>
      </c>
      <c r="D25" s="82">
        <v>94</v>
      </c>
      <c r="E25" s="82">
        <v>90</v>
      </c>
      <c r="F25" s="82">
        <v>84</v>
      </c>
      <c r="G25" s="82">
        <v>86</v>
      </c>
      <c r="H25" s="82">
        <v>89</v>
      </c>
    </row>
    <row r="26" spans="1:8" ht="20.25" thickBot="1">
      <c r="A26" s="81" t="s">
        <v>321</v>
      </c>
      <c r="B26" s="82">
        <v>98</v>
      </c>
      <c r="C26" s="82">
        <v>85</v>
      </c>
      <c r="D26" s="82">
        <v>92</v>
      </c>
      <c r="E26" s="82">
        <v>88</v>
      </c>
      <c r="F26" s="82">
        <v>65</v>
      </c>
      <c r="G26" s="82">
        <v>74</v>
      </c>
      <c r="H26" s="82">
        <v>81</v>
      </c>
    </row>
    <row r="27" spans="1:8" ht="20.25" thickBot="1">
      <c r="A27" s="81" t="s">
        <v>322</v>
      </c>
      <c r="B27" s="82">
        <v>62</v>
      </c>
      <c r="C27" s="82">
        <v>84</v>
      </c>
      <c r="D27" s="82">
        <v>73</v>
      </c>
      <c r="E27" s="82">
        <v>52</v>
      </c>
      <c r="F27" s="82">
        <v>81</v>
      </c>
      <c r="G27" s="82">
        <v>69</v>
      </c>
      <c r="H27" s="82">
        <v>71</v>
      </c>
    </row>
    <row r="28" spans="1:8" ht="20.25" thickBot="1">
      <c r="A28" s="81" t="s">
        <v>323</v>
      </c>
      <c r="B28" s="82">
        <v>92</v>
      </c>
      <c r="C28" s="82">
        <v>87</v>
      </c>
      <c r="D28" s="82">
        <v>90</v>
      </c>
      <c r="E28" s="82">
        <v>81</v>
      </c>
      <c r="F28" s="82">
        <v>74</v>
      </c>
      <c r="G28" s="82">
        <v>77</v>
      </c>
      <c r="H28" s="82">
        <v>82</v>
      </c>
    </row>
    <row r="29" spans="1:8" ht="20.25" thickBot="1">
      <c r="A29" s="81" t="s">
        <v>324</v>
      </c>
      <c r="B29" s="82">
        <v>91</v>
      </c>
      <c r="C29" s="82">
        <v>86</v>
      </c>
      <c r="D29" s="82">
        <v>89</v>
      </c>
      <c r="E29" s="82">
        <v>86</v>
      </c>
      <c r="F29" s="82">
        <v>71</v>
      </c>
      <c r="G29" s="82">
        <v>77</v>
      </c>
      <c r="H29" s="82">
        <v>82</v>
      </c>
    </row>
    <row r="30" spans="1:8" ht="20.25" thickBot="1">
      <c r="A30" s="81" t="s">
        <v>325</v>
      </c>
      <c r="B30" s="82">
        <v>60</v>
      </c>
      <c r="C30" s="82">
        <v>61</v>
      </c>
      <c r="D30" s="82">
        <v>61</v>
      </c>
      <c r="E30" s="82">
        <v>87</v>
      </c>
      <c r="F30" s="82">
        <v>62</v>
      </c>
      <c r="G30" s="82">
        <v>72</v>
      </c>
      <c r="H30" s="82">
        <v>67</v>
      </c>
    </row>
    <row r="31" spans="1:8" ht="20.25" thickBot="1">
      <c r="A31" s="81" t="s">
        <v>326</v>
      </c>
      <c r="B31" s="82">
        <v>99</v>
      </c>
      <c r="C31" s="82">
        <v>94</v>
      </c>
      <c r="D31" s="82">
        <v>97</v>
      </c>
      <c r="E31" s="82">
        <v>98</v>
      </c>
      <c r="F31" s="82">
        <v>80</v>
      </c>
      <c r="G31" s="82">
        <v>87</v>
      </c>
      <c r="H31" s="82">
        <v>91</v>
      </c>
    </row>
    <row r="32" spans="1:8" ht="20.25" thickBot="1">
      <c r="A32" s="81" t="s">
        <v>327</v>
      </c>
      <c r="B32" s="82">
        <v>10</v>
      </c>
      <c r="C32" s="82">
        <v>85</v>
      </c>
      <c r="D32" s="82">
        <v>48</v>
      </c>
      <c r="E32" s="82">
        <v>55</v>
      </c>
      <c r="F32" s="82">
        <v>81</v>
      </c>
      <c r="G32" s="82">
        <v>71</v>
      </c>
      <c r="H32" s="82">
        <v>61</v>
      </c>
    </row>
    <row r="33" spans="1:8" ht="20.25" thickBot="1">
      <c r="A33" s="81" t="s">
        <v>328</v>
      </c>
      <c r="B33" s="82">
        <v>90</v>
      </c>
      <c r="C33" s="82">
        <v>82</v>
      </c>
      <c r="D33" s="82">
        <v>86</v>
      </c>
      <c r="E33" s="82">
        <v>99</v>
      </c>
      <c r="F33" s="82">
        <v>64</v>
      </c>
      <c r="G33" s="82">
        <v>78</v>
      </c>
      <c r="H33" s="82">
        <v>81</v>
      </c>
    </row>
    <row r="34" spans="1:8" ht="19.5" thickBot="1">
      <c r="A34" s="50" t="s">
        <v>151</v>
      </c>
      <c r="B34" s="165" t="s">
        <v>179</v>
      </c>
      <c r="C34" s="166"/>
      <c r="D34" s="166"/>
      <c r="E34" s="166"/>
      <c r="F34" s="166"/>
      <c r="G34" s="166"/>
      <c r="H34" s="167"/>
    </row>
    <row r="35" spans="1:8" ht="18.75">
      <c r="A35" s="51" t="s">
        <v>41</v>
      </c>
    </row>
    <row r="36" spans="1:8" ht="18.75">
      <c r="A36" s="51" t="s">
        <v>42</v>
      </c>
    </row>
    <row r="37" spans="1:8" ht="18.75">
      <c r="A37" s="51" t="s">
        <v>43</v>
      </c>
    </row>
    <row r="38" spans="1:8" ht="18.75">
      <c r="A38" s="51" t="s">
        <v>44</v>
      </c>
    </row>
  </sheetData>
  <mergeCells count="12">
    <mergeCell ref="B34:H34"/>
    <mergeCell ref="A1:H1"/>
    <mergeCell ref="A2:H2"/>
    <mergeCell ref="A3:H3"/>
    <mergeCell ref="A5:H5"/>
    <mergeCell ref="A6:A8"/>
    <mergeCell ref="B6:D6"/>
    <mergeCell ref="E6:G6"/>
    <mergeCell ref="B7:B8"/>
    <mergeCell ref="C7:C8"/>
    <mergeCell ref="D7:D8"/>
    <mergeCell ref="G7:G8"/>
  </mergeCells>
  <phoneticPr fontId="2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5"/>
  <sheetViews>
    <sheetView workbookViewId="0">
      <selection activeCell="I7" sqref="I7"/>
    </sheetView>
  </sheetViews>
  <sheetFormatPr defaultColWidth="9" defaultRowHeight="13.5"/>
  <cols>
    <col min="1" max="1" width="7.125" style="20" customWidth="1"/>
    <col min="2" max="2" width="10.375" style="20" customWidth="1"/>
    <col min="3" max="3" width="10.125" style="20" customWidth="1"/>
    <col min="4" max="4" width="9.75" style="20" customWidth="1"/>
    <col min="5" max="5" width="10.25" style="20" customWidth="1"/>
    <col min="6" max="6" width="8" style="20" customWidth="1"/>
    <col min="7" max="7" width="8.25" style="20" customWidth="1"/>
    <col min="8" max="8" width="10.875" style="20" customWidth="1"/>
    <col min="9" max="9" width="13" style="20" customWidth="1"/>
    <col min="10" max="10" width="10.25" style="20" customWidth="1"/>
    <col min="11" max="11" width="16.125" style="20" customWidth="1"/>
    <col min="12" max="16384" width="9" style="20"/>
  </cols>
  <sheetData>
    <row r="1" spans="1:11" ht="20.25">
      <c r="A1" s="153" t="s">
        <v>1</v>
      </c>
      <c r="B1" s="153"/>
      <c r="C1" s="153"/>
      <c r="D1" s="153"/>
      <c r="E1" s="153"/>
      <c r="F1" s="153"/>
      <c r="G1" s="153"/>
      <c r="H1" s="153"/>
      <c r="I1" s="153"/>
      <c r="J1" s="19"/>
      <c r="K1" s="19"/>
    </row>
    <row r="2" spans="1:11" ht="20.25">
      <c r="A2" s="153" t="s">
        <v>99</v>
      </c>
      <c r="B2" s="153"/>
      <c r="C2" s="153"/>
      <c r="D2" s="153"/>
      <c r="E2" s="153"/>
      <c r="F2" s="153"/>
      <c r="G2" s="153"/>
      <c r="H2" s="153"/>
      <c r="I2" s="153"/>
      <c r="J2" s="19"/>
      <c r="K2" s="19"/>
    </row>
    <row r="3" spans="1:11" ht="18.75">
      <c r="A3" s="197" t="s">
        <v>329</v>
      </c>
      <c r="B3" s="155"/>
      <c r="C3" s="155"/>
      <c r="D3" s="155"/>
      <c r="E3" s="155"/>
      <c r="F3" s="155"/>
      <c r="G3" s="155"/>
      <c r="H3" s="155"/>
      <c r="I3" s="155"/>
      <c r="J3" s="21"/>
      <c r="K3" s="21"/>
    </row>
    <row r="4" spans="1:11" ht="14.25">
      <c r="A4" s="157" t="s">
        <v>330</v>
      </c>
      <c r="B4" s="157"/>
      <c r="C4" s="157"/>
      <c r="D4" s="157"/>
      <c r="E4" s="157"/>
      <c r="F4" s="157"/>
      <c r="G4" s="157"/>
      <c r="H4" s="157"/>
      <c r="I4" s="157"/>
      <c r="J4" s="22"/>
      <c r="K4" s="22"/>
    </row>
    <row r="5" spans="1:11" ht="14.25">
      <c r="A5" s="159" t="s">
        <v>102</v>
      </c>
      <c r="B5" s="135" t="s">
        <v>5</v>
      </c>
      <c r="C5" s="135" t="s">
        <v>6</v>
      </c>
      <c r="D5" s="135"/>
      <c r="E5" s="135"/>
      <c r="F5" s="135" t="s">
        <v>7</v>
      </c>
      <c r="G5" s="135"/>
      <c r="H5" s="135"/>
      <c r="I5" s="198" t="s">
        <v>103</v>
      </c>
      <c r="J5" s="23"/>
      <c r="K5" s="23"/>
    </row>
    <row r="6" spans="1:11" ht="54.75">
      <c r="A6" s="159"/>
      <c r="B6" s="135"/>
      <c r="C6" s="24" t="s">
        <v>331</v>
      </c>
      <c r="D6" s="83" t="s">
        <v>332</v>
      </c>
      <c r="E6" s="26" t="s">
        <v>106</v>
      </c>
      <c r="F6" s="26" t="s">
        <v>107</v>
      </c>
      <c r="G6" s="26" t="s">
        <v>108</v>
      </c>
      <c r="H6" s="26" t="s">
        <v>109</v>
      </c>
      <c r="I6" s="199"/>
      <c r="J6" s="27"/>
      <c r="K6" s="27"/>
    </row>
    <row r="7" spans="1:11" ht="18.75">
      <c r="A7" s="6">
        <v>1</v>
      </c>
      <c r="B7" s="53" t="s">
        <v>333</v>
      </c>
      <c r="C7" s="31">
        <v>67</v>
      </c>
      <c r="D7" s="31">
        <v>79.8</v>
      </c>
      <c r="E7" s="31">
        <f>INT(C7*0.5+D7*0.5)</f>
        <v>73</v>
      </c>
      <c r="F7" s="84">
        <v>59</v>
      </c>
      <c r="G7" s="84">
        <v>50</v>
      </c>
      <c r="H7" s="31">
        <f>INT(F7*0.4+G7*0.6)</f>
        <v>53</v>
      </c>
      <c r="I7" s="31">
        <f>INT(E7*0.4+H7*0.6)</f>
        <v>61</v>
      </c>
      <c r="J7" s="27"/>
      <c r="K7" s="85"/>
    </row>
    <row r="8" spans="1:11" ht="18.75">
      <c r="A8" s="6">
        <v>2</v>
      </c>
      <c r="B8" s="53" t="s">
        <v>334</v>
      </c>
      <c r="C8" s="31">
        <v>81</v>
      </c>
      <c r="D8" s="31">
        <v>75.900000000000006</v>
      </c>
      <c r="E8" s="31">
        <f t="shared" ref="E8:E19" si="0">INT(C8*0.5+D8*0.5)</f>
        <v>78</v>
      </c>
      <c r="F8" s="31">
        <v>54</v>
      </c>
      <c r="G8" s="31">
        <v>44</v>
      </c>
      <c r="H8" s="31">
        <f t="shared" ref="H8:H19" si="1">INT(F8*0.4+G8*0.6)</f>
        <v>48</v>
      </c>
      <c r="I8" s="31">
        <f t="shared" ref="I8:I19" si="2">INT(E8*0.4+H8*0.6)</f>
        <v>60</v>
      </c>
      <c r="J8" s="27"/>
      <c r="K8" s="27"/>
    </row>
    <row r="9" spans="1:11" ht="18.75">
      <c r="A9" s="6">
        <v>3</v>
      </c>
      <c r="B9" s="53" t="s">
        <v>335</v>
      </c>
      <c r="C9" s="31">
        <v>77</v>
      </c>
      <c r="D9" s="31">
        <v>81.400000000000006</v>
      </c>
      <c r="E9" s="31">
        <f t="shared" si="0"/>
        <v>79</v>
      </c>
      <c r="F9" s="31">
        <v>58</v>
      </c>
      <c r="G9" s="31">
        <v>50</v>
      </c>
      <c r="H9" s="31">
        <f t="shared" si="1"/>
        <v>53</v>
      </c>
      <c r="I9" s="31">
        <f t="shared" si="2"/>
        <v>63</v>
      </c>
      <c r="J9" s="27"/>
      <c r="K9" s="27"/>
    </row>
    <row r="10" spans="1:11" ht="18.75">
      <c r="A10" s="6">
        <v>4</v>
      </c>
      <c r="B10" s="53" t="s">
        <v>336</v>
      </c>
      <c r="C10" s="31">
        <v>84</v>
      </c>
      <c r="D10" s="31">
        <v>90.3</v>
      </c>
      <c r="E10" s="31">
        <f t="shared" si="0"/>
        <v>87</v>
      </c>
      <c r="F10" s="31">
        <v>89</v>
      </c>
      <c r="G10" s="31">
        <v>86</v>
      </c>
      <c r="H10" s="31">
        <f t="shared" si="1"/>
        <v>87</v>
      </c>
      <c r="I10" s="31">
        <f t="shared" si="2"/>
        <v>87</v>
      </c>
      <c r="J10" s="27"/>
      <c r="K10" s="27"/>
    </row>
    <row r="11" spans="1:11" ht="18.75">
      <c r="A11" s="6">
        <v>5</v>
      </c>
      <c r="B11" s="53" t="s">
        <v>337</v>
      </c>
      <c r="C11" s="31">
        <v>94</v>
      </c>
      <c r="D11" s="31">
        <v>95.4</v>
      </c>
      <c r="E11" s="31">
        <f t="shared" si="0"/>
        <v>94</v>
      </c>
      <c r="F11" s="31">
        <v>73</v>
      </c>
      <c r="G11" s="31">
        <v>90</v>
      </c>
      <c r="H11" s="31">
        <f t="shared" si="1"/>
        <v>83</v>
      </c>
      <c r="I11" s="31">
        <f t="shared" si="2"/>
        <v>87</v>
      </c>
      <c r="J11" s="27"/>
      <c r="K11" s="27"/>
    </row>
    <row r="12" spans="1:11" ht="18.75">
      <c r="A12" s="6">
        <v>6</v>
      </c>
      <c r="B12" s="53" t="s">
        <v>338</v>
      </c>
      <c r="C12" s="31">
        <v>91</v>
      </c>
      <c r="D12" s="31">
        <v>94.3</v>
      </c>
      <c r="E12" s="31">
        <f t="shared" si="0"/>
        <v>92</v>
      </c>
      <c r="F12" s="31">
        <v>80</v>
      </c>
      <c r="G12" s="31">
        <v>82</v>
      </c>
      <c r="H12" s="31">
        <f t="shared" si="1"/>
        <v>81</v>
      </c>
      <c r="I12" s="31">
        <f t="shared" si="2"/>
        <v>85</v>
      </c>
      <c r="J12" s="27"/>
      <c r="K12" s="27"/>
    </row>
    <row r="13" spans="1:11" ht="18.75">
      <c r="A13" s="6">
        <v>7</v>
      </c>
      <c r="B13" s="53" t="s">
        <v>339</v>
      </c>
      <c r="C13" s="31">
        <v>91</v>
      </c>
      <c r="D13" s="31">
        <v>95.1</v>
      </c>
      <c r="E13" s="31">
        <f t="shared" si="0"/>
        <v>93</v>
      </c>
      <c r="F13" s="31">
        <v>87</v>
      </c>
      <c r="G13" s="31">
        <v>71</v>
      </c>
      <c r="H13" s="31">
        <f t="shared" si="1"/>
        <v>77</v>
      </c>
      <c r="I13" s="31">
        <f t="shared" si="2"/>
        <v>83</v>
      </c>
      <c r="J13" s="27"/>
      <c r="K13" s="27"/>
    </row>
    <row r="14" spans="1:11" ht="18.75">
      <c r="A14" s="6">
        <v>8</v>
      </c>
      <c r="B14" s="53" t="s">
        <v>340</v>
      </c>
      <c r="C14" s="31">
        <v>92</v>
      </c>
      <c r="D14" s="31">
        <v>84.6</v>
      </c>
      <c r="E14" s="31">
        <f t="shared" si="0"/>
        <v>88</v>
      </c>
      <c r="F14" s="31">
        <v>66</v>
      </c>
      <c r="G14" s="31">
        <v>57</v>
      </c>
      <c r="H14" s="31">
        <f t="shared" si="1"/>
        <v>60</v>
      </c>
      <c r="I14" s="31">
        <f t="shared" si="2"/>
        <v>71</v>
      </c>
      <c r="J14" s="27"/>
      <c r="K14" s="27"/>
    </row>
    <row r="15" spans="1:11" ht="18.75">
      <c r="A15" s="6">
        <v>9</v>
      </c>
      <c r="B15" s="53" t="s">
        <v>341</v>
      </c>
      <c r="C15" s="31">
        <v>61</v>
      </c>
      <c r="D15" s="31">
        <v>84</v>
      </c>
      <c r="E15" s="31">
        <f t="shared" si="0"/>
        <v>72</v>
      </c>
      <c r="F15" s="31">
        <v>54</v>
      </c>
      <c r="G15" s="31">
        <v>56</v>
      </c>
      <c r="H15" s="31">
        <f t="shared" si="1"/>
        <v>55</v>
      </c>
      <c r="I15" s="31">
        <f t="shared" si="2"/>
        <v>61</v>
      </c>
      <c r="J15" s="27"/>
      <c r="K15" s="27"/>
    </row>
    <row r="16" spans="1:11" ht="18.75">
      <c r="A16" s="6">
        <v>10</v>
      </c>
      <c r="B16" s="53" t="s">
        <v>342</v>
      </c>
      <c r="C16" s="31">
        <v>97</v>
      </c>
      <c r="D16" s="31">
        <v>95.4</v>
      </c>
      <c r="E16" s="31">
        <f t="shared" si="0"/>
        <v>96</v>
      </c>
      <c r="F16" s="31">
        <v>61</v>
      </c>
      <c r="G16" s="31">
        <v>89</v>
      </c>
      <c r="H16" s="31">
        <f t="shared" si="1"/>
        <v>77</v>
      </c>
      <c r="I16" s="31">
        <f t="shared" si="2"/>
        <v>84</v>
      </c>
      <c r="J16" s="27"/>
      <c r="K16" s="27"/>
    </row>
    <row r="17" spans="1:11" ht="18.75">
      <c r="A17" s="6">
        <v>11</v>
      </c>
      <c r="B17" s="53" t="s">
        <v>343</v>
      </c>
      <c r="C17" s="31">
        <v>98</v>
      </c>
      <c r="D17" s="31">
        <v>91.4</v>
      </c>
      <c r="E17" s="31">
        <f t="shared" si="0"/>
        <v>94</v>
      </c>
      <c r="F17" s="31">
        <v>75</v>
      </c>
      <c r="G17" s="31">
        <v>83</v>
      </c>
      <c r="H17" s="31">
        <f t="shared" si="1"/>
        <v>79</v>
      </c>
      <c r="I17" s="31">
        <f t="shared" si="2"/>
        <v>85</v>
      </c>
      <c r="J17" s="27"/>
      <c r="K17" s="27"/>
    </row>
    <row r="18" spans="1:11" ht="18.75">
      <c r="A18" s="6">
        <v>12</v>
      </c>
      <c r="B18" s="53" t="s">
        <v>344</v>
      </c>
      <c r="C18" s="31">
        <v>73</v>
      </c>
      <c r="D18" s="31">
        <v>79.900000000000006</v>
      </c>
      <c r="E18" s="31">
        <f t="shared" si="0"/>
        <v>76</v>
      </c>
      <c r="F18" s="31">
        <v>64</v>
      </c>
      <c r="G18" s="31">
        <v>48</v>
      </c>
      <c r="H18" s="31">
        <f t="shared" si="1"/>
        <v>54</v>
      </c>
      <c r="I18" s="31">
        <f t="shared" si="2"/>
        <v>62</v>
      </c>
      <c r="J18" s="27"/>
      <c r="K18" s="27"/>
    </row>
    <row r="19" spans="1:11" ht="18.75">
      <c r="A19" s="6">
        <v>13</v>
      </c>
      <c r="B19" s="53" t="s">
        <v>345</v>
      </c>
      <c r="C19" s="31">
        <v>77</v>
      </c>
      <c r="D19" s="31">
        <v>82.5</v>
      </c>
      <c r="E19" s="31">
        <f t="shared" si="0"/>
        <v>79</v>
      </c>
      <c r="F19" s="31">
        <v>69</v>
      </c>
      <c r="G19" s="31">
        <v>57</v>
      </c>
      <c r="H19" s="31">
        <f t="shared" si="1"/>
        <v>61</v>
      </c>
      <c r="I19" s="31">
        <f t="shared" si="2"/>
        <v>68</v>
      </c>
      <c r="J19" s="27"/>
      <c r="K19" s="27"/>
    </row>
    <row r="20" spans="1:11" ht="18.75">
      <c r="A20" s="162" t="s">
        <v>151</v>
      </c>
      <c r="B20" s="162"/>
      <c r="C20" s="163" t="s">
        <v>346</v>
      </c>
      <c r="D20" s="163"/>
      <c r="E20" s="163"/>
      <c r="F20" s="163"/>
      <c r="G20" s="163"/>
      <c r="H20" s="163"/>
      <c r="I20" s="163"/>
      <c r="J20" s="37"/>
      <c r="K20" s="37"/>
    </row>
    <row r="21" spans="1:11" ht="18.95" customHeight="1"/>
    <row r="22" spans="1:11" ht="18.75">
      <c r="A22" s="151" t="s">
        <v>153</v>
      </c>
      <c r="B22" s="151"/>
      <c r="C22" s="151"/>
      <c r="D22" s="151"/>
      <c r="E22" s="151"/>
      <c r="F22" s="151"/>
      <c r="G22" s="151"/>
      <c r="H22" s="151"/>
      <c r="I22" s="151"/>
      <c r="J22" s="40"/>
      <c r="K22" s="40"/>
    </row>
    <row r="23" spans="1:11" ht="18.75">
      <c r="A23" s="151" t="s">
        <v>42</v>
      </c>
      <c r="B23" s="151"/>
      <c r="C23" s="151"/>
      <c r="D23" s="151"/>
      <c r="E23" s="151"/>
      <c r="F23" s="151"/>
      <c r="G23" s="151"/>
      <c r="H23" s="151"/>
      <c r="I23" s="151"/>
      <c r="J23" s="40"/>
      <c r="K23" s="40"/>
    </row>
    <row r="24" spans="1:11" ht="18.75">
      <c r="A24" s="151" t="s">
        <v>43</v>
      </c>
      <c r="B24" s="151"/>
      <c r="C24" s="151"/>
      <c r="D24" s="151"/>
      <c r="E24" s="151"/>
      <c r="F24" s="151"/>
      <c r="G24" s="151"/>
      <c r="H24" s="151"/>
      <c r="I24" s="151"/>
      <c r="J24" s="40"/>
      <c r="K24" s="40"/>
    </row>
    <row r="25" spans="1:11" ht="18.75">
      <c r="A25" s="151" t="s">
        <v>44</v>
      </c>
      <c r="B25" s="151"/>
      <c r="C25" s="151"/>
      <c r="D25" s="151"/>
      <c r="E25" s="151"/>
      <c r="F25" s="151"/>
      <c r="G25" s="151"/>
      <c r="H25" s="151"/>
      <c r="I25" s="151"/>
      <c r="J25" s="40"/>
      <c r="K25" s="40"/>
    </row>
  </sheetData>
  <mergeCells count="15">
    <mergeCell ref="A25:I25"/>
    <mergeCell ref="A1:I1"/>
    <mergeCell ref="A2:I2"/>
    <mergeCell ref="A3:I3"/>
    <mergeCell ref="A4:I4"/>
    <mergeCell ref="A5:A6"/>
    <mergeCell ref="B5:B6"/>
    <mergeCell ref="C5:E5"/>
    <mergeCell ref="F5:H5"/>
    <mergeCell ref="I5:I6"/>
    <mergeCell ref="A20:B20"/>
    <mergeCell ref="C20:I20"/>
    <mergeCell ref="A22:I22"/>
    <mergeCell ref="A23:I23"/>
    <mergeCell ref="A24:I24"/>
  </mergeCells>
  <phoneticPr fontId="2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2"/>
  <sheetViews>
    <sheetView topLeftCell="A28" workbookViewId="0">
      <selection activeCell="A26" sqref="A26:H26"/>
    </sheetView>
  </sheetViews>
  <sheetFormatPr defaultRowHeight="13.5"/>
  <cols>
    <col min="5" max="8" width="9" style="52"/>
  </cols>
  <sheetData>
    <row r="1" spans="1:8" ht="18.75">
      <c r="A1" s="66"/>
    </row>
    <row r="2" spans="1:8" ht="20.25">
      <c r="A2" s="153" t="s">
        <v>1</v>
      </c>
      <c r="B2" s="153"/>
      <c r="C2" s="153"/>
      <c r="D2" s="153"/>
      <c r="E2" s="153"/>
      <c r="F2" s="153"/>
      <c r="G2" s="153"/>
      <c r="H2" s="153"/>
    </row>
    <row r="3" spans="1:8" ht="20.25">
      <c r="A3" s="153" t="s">
        <v>99</v>
      </c>
      <c r="B3" s="153"/>
      <c r="C3" s="153"/>
      <c r="D3" s="153"/>
      <c r="E3" s="153"/>
      <c r="F3" s="153"/>
      <c r="G3" s="153"/>
      <c r="H3" s="153"/>
    </row>
    <row r="4" spans="1:8" ht="18.75">
      <c r="A4" s="168" t="s">
        <v>347</v>
      </c>
      <c r="B4" s="168"/>
      <c r="C4" s="168"/>
      <c r="D4" s="168"/>
      <c r="E4" s="168"/>
      <c r="F4" s="168"/>
      <c r="G4" s="168"/>
      <c r="H4" s="168"/>
    </row>
    <row r="5" spans="1:8" ht="14.25">
      <c r="A5" s="42"/>
    </row>
    <row r="6" spans="1:8" ht="15" thickBot="1">
      <c r="A6" s="169" t="s">
        <v>348</v>
      </c>
      <c r="B6" s="169"/>
      <c r="C6" s="169"/>
      <c r="D6" s="169"/>
      <c r="E6" s="169"/>
      <c r="F6" s="169"/>
      <c r="G6" s="169"/>
      <c r="H6" s="169"/>
    </row>
    <row r="7" spans="1:8" ht="15" thickBot="1">
      <c r="A7" s="170" t="s">
        <v>5</v>
      </c>
      <c r="B7" s="173" t="s">
        <v>6</v>
      </c>
      <c r="C7" s="174"/>
      <c r="D7" s="175"/>
      <c r="E7" s="173" t="s">
        <v>7</v>
      </c>
      <c r="F7" s="174"/>
      <c r="G7" s="175"/>
      <c r="H7" s="43" t="s">
        <v>155</v>
      </c>
    </row>
    <row r="8" spans="1:8" ht="43.5" customHeight="1">
      <c r="A8" s="171"/>
      <c r="B8" s="170" t="s">
        <v>349</v>
      </c>
      <c r="C8" s="170" t="s">
        <v>350</v>
      </c>
      <c r="D8" s="170" t="s">
        <v>6</v>
      </c>
      <c r="E8" s="44" t="s">
        <v>159</v>
      </c>
      <c r="F8" s="44" t="s">
        <v>160</v>
      </c>
      <c r="G8" s="170" t="s">
        <v>7</v>
      </c>
      <c r="H8" s="44" t="s">
        <v>156</v>
      </c>
    </row>
    <row r="9" spans="1:8" ht="15" thickBot="1">
      <c r="A9" s="172"/>
      <c r="B9" s="172"/>
      <c r="C9" s="172"/>
      <c r="D9" s="172"/>
      <c r="E9" s="46" t="s">
        <v>156</v>
      </c>
      <c r="F9" s="46" t="s">
        <v>156</v>
      </c>
      <c r="G9" s="172"/>
      <c r="H9" s="48"/>
    </row>
    <row r="10" spans="1:8" ht="19.5" thickBot="1">
      <c r="A10" s="86" t="s">
        <v>351</v>
      </c>
      <c r="B10" s="87">
        <v>93</v>
      </c>
      <c r="C10" s="87">
        <v>69</v>
      </c>
      <c r="D10" s="87">
        <v>81</v>
      </c>
      <c r="E10" s="87">
        <v>34</v>
      </c>
      <c r="F10" s="87">
        <v>83</v>
      </c>
      <c r="G10" s="87">
        <v>63</v>
      </c>
      <c r="H10" s="87">
        <v>70</v>
      </c>
    </row>
    <row r="11" spans="1:8" ht="19.5" thickBot="1">
      <c r="A11" s="86" t="s">
        <v>352</v>
      </c>
      <c r="B11" s="87">
        <v>90</v>
      </c>
      <c r="C11" s="87">
        <v>77</v>
      </c>
      <c r="D11" s="87">
        <v>84</v>
      </c>
      <c r="E11" s="87">
        <v>80</v>
      </c>
      <c r="F11" s="87">
        <v>77</v>
      </c>
      <c r="G11" s="87">
        <v>78</v>
      </c>
      <c r="H11" s="87">
        <v>81</v>
      </c>
    </row>
    <row r="12" spans="1:8" ht="19.5" thickBot="1">
      <c r="A12" s="86" t="s">
        <v>353</v>
      </c>
      <c r="B12" s="87">
        <v>91</v>
      </c>
      <c r="C12" s="87">
        <v>78</v>
      </c>
      <c r="D12" s="87">
        <v>85</v>
      </c>
      <c r="E12" s="88">
        <v>95</v>
      </c>
      <c r="F12" s="88">
        <v>67</v>
      </c>
      <c r="G12" s="87">
        <v>78</v>
      </c>
      <c r="H12" s="87">
        <v>81</v>
      </c>
    </row>
    <row r="13" spans="1:8" ht="19.5" thickBot="1">
      <c r="A13" s="86" t="s">
        <v>354</v>
      </c>
      <c r="B13" s="87">
        <v>90</v>
      </c>
      <c r="C13" s="87">
        <v>82</v>
      </c>
      <c r="D13" s="87">
        <v>86</v>
      </c>
      <c r="E13" s="88">
        <v>92</v>
      </c>
      <c r="F13" s="88">
        <v>60</v>
      </c>
      <c r="G13" s="87">
        <v>73</v>
      </c>
      <c r="H13" s="87">
        <v>78</v>
      </c>
    </row>
    <row r="14" spans="1:8" ht="19.5" thickBot="1">
      <c r="A14" s="86" t="s">
        <v>355</v>
      </c>
      <c r="B14" s="87">
        <v>97</v>
      </c>
      <c r="C14" s="87">
        <v>100</v>
      </c>
      <c r="D14" s="87">
        <v>99</v>
      </c>
      <c r="E14" s="88">
        <v>92</v>
      </c>
      <c r="F14" s="88">
        <v>73</v>
      </c>
      <c r="G14" s="87">
        <v>81</v>
      </c>
      <c r="H14" s="87">
        <v>88</v>
      </c>
    </row>
    <row r="15" spans="1:8" ht="19.5" thickBot="1">
      <c r="A15" s="86" t="s">
        <v>356</v>
      </c>
      <c r="B15" s="87">
        <v>95</v>
      </c>
      <c r="C15" s="87">
        <v>82</v>
      </c>
      <c r="D15" s="87">
        <v>89</v>
      </c>
      <c r="E15" s="88">
        <v>97</v>
      </c>
      <c r="F15" s="88">
        <v>72</v>
      </c>
      <c r="G15" s="87">
        <v>82</v>
      </c>
      <c r="H15" s="87">
        <v>85</v>
      </c>
    </row>
    <row r="16" spans="1:8" ht="19.5" thickBot="1">
      <c r="A16" s="86" t="s">
        <v>357</v>
      </c>
      <c r="B16" s="87">
        <v>90</v>
      </c>
      <c r="C16" s="87">
        <v>77</v>
      </c>
      <c r="D16" s="87">
        <v>84</v>
      </c>
      <c r="E16" s="88">
        <v>95</v>
      </c>
      <c r="F16" s="88">
        <v>65</v>
      </c>
      <c r="G16" s="87">
        <v>77</v>
      </c>
      <c r="H16" s="87">
        <v>80</v>
      </c>
    </row>
    <row r="17" spans="1:8" ht="19.5" thickBot="1">
      <c r="A17" s="86" t="s">
        <v>358</v>
      </c>
      <c r="B17" s="87">
        <v>90</v>
      </c>
      <c r="C17" s="87">
        <v>78</v>
      </c>
      <c r="D17" s="87">
        <v>84</v>
      </c>
      <c r="E17" s="88">
        <v>89</v>
      </c>
      <c r="F17" s="88">
        <v>73</v>
      </c>
      <c r="G17" s="87">
        <v>79</v>
      </c>
      <c r="H17" s="87">
        <v>81</v>
      </c>
    </row>
    <row r="18" spans="1:8" ht="19.5" thickBot="1">
      <c r="A18" s="86" t="s">
        <v>359</v>
      </c>
      <c r="B18" s="87">
        <v>90</v>
      </c>
      <c r="C18" s="87">
        <v>81</v>
      </c>
      <c r="D18" s="87">
        <v>86</v>
      </c>
      <c r="E18" s="88">
        <v>93</v>
      </c>
      <c r="F18" s="88">
        <v>69</v>
      </c>
      <c r="G18" s="87">
        <v>79</v>
      </c>
      <c r="H18" s="87">
        <v>82</v>
      </c>
    </row>
    <row r="19" spans="1:8" ht="19.5" thickBot="1">
      <c r="A19" s="86" t="s">
        <v>360</v>
      </c>
      <c r="B19" s="87">
        <v>100</v>
      </c>
      <c r="C19" s="87">
        <v>98</v>
      </c>
      <c r="D19" s="87">
        <v>99</v>
      </c>
      <c r="E19" s="88">
        <v>96</v>
      </c>
      <c r="F19" s="88">
        <v>87</v>
      </c>
      <c r="G19" s="87">
        <v>91</v>
      </c>
      <c r="H19" s="87">
        <v>94</v>
      </c>
    </row>
    <row r="20" spans="1:8" ht="19.5" thickBot="1">
      <c r="A20" s="86" t="s">
        <v>361</v>
      </c>
      <c r="B20" s="87">
        <v>99</v>
      </c>
      <c r="C20" s="87">
        <v>91</v>
      </c>
      <c r="D20" s="87">
        <v>95</v>
      </c>
      <c r="E20" s="88">
        <v>90</v>
      </c>
      <c r="F20" s="88">
        <v>79</v>
      </c>
      <c r="G20" s="87">
        <v>83</v>
      </c>
      <c r="H20" s="87">
        <v>88</v>
      </c>
    </row>
    <row r="21" spans="1:8" ht="19.5" thickBot="1">
      <c r="A21" s="86" t="s">
        <v>362</v>
      </c>
      <c r="B21" s="87">
        <v>99</v>
      </c>
      <c r="C21" s="87">
        <v>98</v>
      </c>
      <c r="D21" s="87">
        <v>99</v>
      </c>
      <c r="E21" s="88">
        <v>97</v>
      </c>
      <c r="F21" s="88">
        <v>81</v>
      </c>
      <c r="G21" s="87">
        <v>87</v>
      </c>
      <c r="H21" s="87">
        <v>92</v>
      </c>
    </row>
    <row r="22" spans="1:8" ht="19.5" thickBot="1">
      <c r="A22" s="86" t="s">
        <v>363</v>
      </c>
      <c r="B22" s="87">
        <v>91</v>
      </c>
      <c r="C22" s="87">
        <v>92</v>
      </c>
      <c r="D22" s="87">
        <v>92</v>
      </c>
      <c r="E22" s="88">
        <v>93</v>
      </c>
      <c r="F22" s="88">
        <v>59</v>
      </c>
      <c r="G22" s="87">
        <v>73</v>
      </c>
      <c r="H22" s="87">
        <v>80</v>
      </c>
    </row>
    <row r="23" spans="1:8" ht="19.5" thickBot="1">
      <c r="A23" s="86" t="s">
        <v>364</v>
      </c>
      <c r="B23" s="87">
        <v>99</v>
      </c>
      <c r="C23" s="87">
        <v>93</v>
      </c>
      <c r="D23" s="87">
        <v>96</v>
      </c>
      <c r="E23" s="88">
        <v>99</v>
      </c>
      <c r="F23" s="88">
        <v>67</v>
      </c>
      <c r="G23" s="87">
        <v>80</v>
      </c>
      <c r="H23" s="87">
        <v>86</v>
      </c>
    </row>
    <row r="24" spans="1:8" ht="19.5" thickBot="1">
      <c r="A24" s="86" t="s">
        <v>365</v>
      </c>
      <c r="B24" s="87">
        <v>92</v>
      </c>
      <c r="C24" s="87">
        <v>84</v>
      </c>
      <c r="D24" s="87">
        <v>88</v>
      </c>
      <c r="E24" s="88">
        <v>72</v>
      </c>
      <c r="F24" s="88">
        <v>80</v>
      </c>
      <c r="G24" s="87">
        <v>77</v>
      </c>
      <c r="H24" s="87">
        <v>81</v>
      </c>
    </row>
    <row r="25" spans="1:8" ht="19.5" thickBot="1">
      <c r="A25" s="86" t="s">
        <v>366</v>
      </c>
      <c r="B25" s="87">
        <v>100</v>
      </c>
      <c r="C25" s="87">
        <v>100</v>
      </c>
      <c r="D25" s="87">
        <v>100</v>
      </c>
      <c r="E25" s="88">
        <v>89</v>
      </c>
      <c r="F25" s="88">
        <v>89</v>
      </c>
      <c r="G25" s="87">
        <v>89</v>
      </c>
      <c r="H25" s="87">
        <v>93</v>
      </c>
    </row>
    <row r="26" spans="1:8" ht="19.5" thickBot="1">
      <c r="A26" s="86" t="s">
        <v>367</v>
      </c>
      <c r="B26" s="87">
        <v>98</v>
      </c>
      <c r="C26" s="87">
        <v>90</v>
      </c>
      <c r="D26" s="87">
        <v>94</v>
      </c>
      <c r="E26" s="89" t="s">
        <v>368</v>
      </c>
      <c r="F26" s="89" t="s">
        <v>368</v>
      </c>
      <c r="G26" s="87">
        <v>0</v>
      </c>
      <c r="H26" s="87">
        <v>38</v>
      </c>
    </row>
    <row r="27" spans="1:8" ht="19.5" thickBot="1">
      <c r="A27" s="86" t="s">
        <v>369</v>
      </c>
      <c r="B27" s="87">
        <v>95</v>
      </c>
      <c r="C27" s="87">
        <v>81</v>
      </c>
      <c r="D27" s="87">
        <v>88</v>
      </c>
      <c r="E27" s="88">
        <v>69</v>
      </c>
      <c r="F27" s="88">
        <v>73</v>
      </c>
      <c r="G27" s="87">
        <v>71</v>
      </c>
      <c r="H27" s="87">
        <v>78</v>
      </c>
    </row>
    <row r="28" spans="1:8" ht="19.5" thickBot="1">
      <c r="A28" s="72" t="s">
        <v>370</v>
      </c>
      <c r="B28" s="87">
        <v>90</v>
      </c>
      <c r="C28" s="87">
        <v>90</v>
      </c>
      <c r="D28" s="87">
        <v>90</v>
      </c>
      <c r="E28" s="88">
        <v>34</v>
      </c>
      <c r="F28" s="88">
        <v>60</v>
      </c>
      <c r="G28" s="87">
        <v>50</v>
      </c>
      <c r="H28" s="87">
        <v>66</v>
      </c>
    </row>
    <row r="29" spans="1:8" ht="19.5" thickBot="1">
      <c r="A29" s="72" t="s">
        <v>371</v>
      </c>
      <c r="B29" s="87">
        <v>100</v>
      </c>
      <c r="C29" s="87">
        <v>98</v>
      </c>
      <c r="D29" s="87">
        <v>99</v>
      </c>
      <c r="E29" s="88">
        <v>89</v>
      </c>
      <c r="F29" s="88">
        <v>69</v>
      </c>
      <c r="G29" s="87">
        <v>77</v>
      </c>
      <c r="H29" s="87">
        <v>86</v>
      </c>
    </row>
    <row r="30" spans="1:8" ht="19.5" thickBot="1">
      <c r="A30" s="72" t="s">
        <v>372</v>
      </c>
      <c r="B30" s="87">
        <v>80</v>
      </c>
      <c r="C30" s="87">
        <v>85</v>
      </c>
      <c r="D30" s="87">
        <v>83</v>
      </c>
      <c r="E30" s="88">
        <v>40</v>
      </c>
      <c r="F30" s="88">
        <v>85</v>
      </c>
      <c r="G30" s="87">
        <v>67</v>
      </c>
      <c r="H30" s="87">
        <v>73</v>
      </c>
    </row>
    <row r="31" spans="1:8" ht="19.5" thickBot="1">
      <c r="A31" s="72" t="s">
        <v>373</v>
      </c>
      <c r="B31" s="87">
        <v>98</v>
      </c>
      <c r="C31" s="87">
        <v>98</v>
      </c>
      <c r="D31" s="87">
        <v>98</v>
      </c>
      <c r="E31" s="88">
        <v>64</v>
      </c>
      <c r="F31" s="88">
        <v>67</v>
      </c>
      <c r="G31" s="87">
        <v>66</v>
      </c>
      <c r="H31" s="87">
        <v>79</v>
      </c>
    </row>
    <row r="32" spans="1:8" ht="19.5" thickBot="1">
      <c r="A32" s="72" t="s">
        <v>374</v>
      </c>
      <c r="B32" s="87">
        <v>95</v>
      </c>
      <c r="C32" s="87">
        <v>95</v>
      </c>
      <c r="D32" s="87">
        <v>95</v>
      </c>
      <c r="E32" s="88">
        <v>90</v>
      </c>
      <c r="F32" s="88">
        <v>71</v>
      </c>
      <c r="G32" s="87">
        <v>79</v>
      </c>
      <c r="H32" s="87">
        <v>85</v>
      </c>
    </row>
    <row r="33" spans="1:8" ht="19.5" thickBot="1">
      <c r="A33" s="72" t="s">
        <v>375</v>
      </c>
      <c r="B33" s="87">
        <v>96</v>
      </c>
      <c r="C33" s="87">
        <v>96</v>
      </c>
      <c r="D33" s="87">
        <v>96</v>
      </c>
      <c r="E33" s="88">
        <v>91</v>
      </c>
      <c r="F33" s="88">
        <v>61</v>
      </c>
      <c r="G33" s="87">
        <v>73</v>
      </c>
      <c r="H33" s="87">
        <v>82</v>
      </c>
    </row>
    <row r="34" spans="1:8" ht="19.5" thickBot="1">
      <c r="A34" s="72" t="s">
        <v>376</v>
      </c>
      <c r="B34" s="87">
        <v>92</v>
      </c>
      <c r="C34" s="87">
        <v>92</v>
      </c>
      <c r="D34" s="87">
        <v>92</v>
      </c>
      <c r="E34" s="88">
        <v>95</v>
      </c>
      <c r="F34" s="88">
        <v>65</v>
      </c>
      <c r="G34" s="87">
        <v>77</v>
      </c>
      <c r="H34" s="87">
        <v>83</v>
      </c>
    </row>
    <row r="35" spans="1:8" ht="19.5" thickBot="1">
      <c r="A35" s="72" t="s">
        <v>377</v>
      </c>
      <c r="B35" s="87">
        <v>95</v>
      </c>
      <c r="C35" s="87">
        <v>93</v>
      </c>
      <c r="D35" s="87">
        <v>94</v>
      </c>
      <c r="E35" s="88">
        <v>92</v>
      </c>
      <c r="F35" s="88">
        <v>71</v>
      </c>
      <c r="G35" s="87">
        <v>79</v>
      </c>
      <c r="H35" s="87">
        <v>85</v>
      </c>
    </row>
    <row r="36" spans="1:8" ht="19.5" thickBot="1">
      <c r="A36" s="72" t="s">
        <v>378</v>
      </c>
      <c r="B36" s="87">
        <v>85</v>
      </c>
      <c r="C36" s="87">
        <v>88</v>
      </c>
      <c r="D36" s="87">
        <v>87</v>
      </c>
      <c r="E36" s="88">
        <v>58</v>
      </c>
      <c r="F36" s="88">
        <v>73</v>
      </c>
      <c r="G36" s="87">
        <v>67</v>
      </c>
      <c r="H36" s="87">
        <v>75</v>
      </c>
    </row>
    <row r="37" spans="1:8" ht="19.5" thickBot="1">
      <c r="A37" s="72" t="s">
        <v>379</v>
      </c>
      <c r="B37" s="87">
        <v>84</v>
      </c>
      <c r="C37" s="87">
        <v>86</v>
      </c>
      <c r="D37" s="87">
        <v>85</v>
      </c>
      <c r="E37" s="88">
        <v>94</v>
      </c>
      <c r="F37" s="88">
        <v>68</v>
      </c>
      <c r="G37" s="87">
        <v>78</v>
      </c>
      <c r="H37" s="87">
        <v>81</v>
      </c>
    </row>
    <row r="38" spans="1:8" ht="19.5" thickBot="1">
      <c r="A38" s="50" t="s">
        <v>151</v>
      </c>
      <c r="B38" s="165" t="s">
        <v>179</v>
      </c>
      <c r="C38" s="166"/>
      <c r="D38" s="166"/>
      <c r="E38" s="166"/>
      <c r="F38" s="166"/>
      <c r="G38" s="166"/>
      <c r="H38" s="167"/>
    </row>
    <row r="39" spans="1:8" ht="18.75">
      <c r="A39" s="51" t="s">
        <v>41</v>
      </c>
    </row>
    <row r="40" spans="1:8" ht="18.75">
      <c r="A40" s="51" t="s">
        <v>42</v>
      </c>
    </row>
    <row r="41" spans="1:8" ht="18.75">
      <c r="A41" s="51" t="s">
        <v>43</v>
      </c>
    </row>
    <row r="42" spans="1:8" ht="18.75">
      <c r="A42" s="51" t="s">
        <v>44</v>
      </c>
    </row>
  </sheetData>
  <mergeCells count="12">
    <mergeCell ref="B38:H38"/>
    <mergeCell ref="A2:H2"/>
    <mergeCell ref="A3:H3"/>
    <mergeCell ref="A4:H4"/>
    <mergeCell ref="A6:H6"/>
    <mergeCell ref="A7:A9"/>
    <mergeCell ref="B7:D7"/>
    <mergeCell ref="E7:G7"/>
    <mergeCell ref="B8:B9"/>
    <mergeCell ref="C8:C9"/>
    <mergeCell ref="D8:D9"/>
    <mergeCell ref="G8:G9"/>
  </mergeCells>
  <phoneticPr fontId="2" type="noConversion"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9"/>
  <sheetViews>
    <sheetView workbookViewId="0">
      <selection activeCell="A21" sqref="A21:H21"/>
    </sheetView>
  </sheetViews>
  <sheetFormatPr defaultColWidth="9" defaultRowHeight="13.5"/>
  <cols>
    <col min="1" max="1" width="9" style="13"/>
    <col min="2" max="2" width="13.25" style="1" customWidth="1"/>
    <col min="3" max="3" width="12.875" style="1" customWidth="1"/>
    <col min="4" max="7" width="9" style="1"/>
    <col min="8" max="8" width="9" style="2"/>
    <col min="9" max="16384" width="9" style="1"/>
  </cols>
  <sheetData>
    <row r="1" spans="1:12" ht="13.5" customHeight="1">
      <c r="A1" s="13" t="s">
        <v>0</v>
      </c>
    </row>
    <row r="2" spans="1:12" ht="18.75">
      <c r="A2" s="127" t="s">
        <v>1</v>
      </c>
      <c r="B2" s="127"/>
      <c r="C2" s="127"/>
      <c r="D2" s="127"/>
      <c r="E2" s="127"/>
      <c r="F2" s="127"/>
      <c r="G2" s="127"/>
      <c r="H2" s="128"/>
    </row>
    <row r="3" spans="1:12" ht="18.75">
      <c r="A3" s="127" t="s">
        <v>2</v>
      </c>
      <c r="B3" s="127"/>
      <c r="C3" s="127"/>
      <c r="D3" s="127"/>
      <c r="E3" s="127"/>
      <c r="F3" s="127"/>
      <c r="G3" s="127"/>
      <c r="H3" s="128"/>
      <c r="L3" s="90"/>
    </row>
    <row r="4" spans="1:12" ht="18.75">
      <c r="A4" s="127" t="s">
        <v>380</v>
      </c>
      <c r="B4" s="127"/>
      <c r="C4" s="127"/>
      <c r="D4" s="127"/>
      <c r="E4" s="127"/>
      <c r="F4" s="127"/>
      <c r="G4" s="127"/>
      <c r="H4" s="128"/>
    </row>
    <row r="5" spans="1:12">
      <c r="A5" s="129" t="s">
        <v>381</v>
      </c>
      <c r="B5" s="129"/>
      <c r="C5" s="129"/>
      <c r="D5" s="129"/>
      <c r="E5" s="129"/>
      <c r="F5" s="129"/>
      <c r="G5" s="129"/>
      <c r="H5" s="130"/>
    </row>
    <row r="6" spans="1:12" ht="13.5" customHeight="1">
      <c r="A6" s="122" t="s">
        <v>5</v>
      </c>
      <c r="B6" s="131" t="s">
        <v>6</v>
      </c>
      <c r="C6" s="131"/>
      <c r="D6" s="131"/>
      <c r="E6" s="131" t="s">
        <v>7</v>
      </c>
      <c r="F6" s="131"/>
      <c r="G6" s="131"/>
      <c r="H6" s="132" t="s">
        <v>8</v>
      </c>
    </row>
    <row r="7" spans="1:12" ht="13.5" customHeight="1">
      <c r="A7" s="122"/>
      <c r="B7" s="135" t="s">
        <v>382</v>
      </c>
      <c r="C7" s="135" t="s">
        <v>383</v>
      </c>
      <c r="D7" s="136" t="s">
        <v>6</v>
      </c>
      <c r="E7" s="179" t="s">
        <v>11</v>
      </c>
      <c r="F7" s="136" t="s">
        <v>12</v>
      </c>
      <c r="G7" s="136" t="s">
        <v>7</v>
      </c>
      <c r="H7" s="132"/>
    </row>
    <row r="8" spans="1:12" ht="58.5" customHeight="1">
      <c r="A8" s="122"/>
      <c r="B8" s="135"/>
      <c r="C8" s="135"/>
      <c r="D8" s="136"/>
      <c r="E8" s="179"/>
      <c r="F8" s="136"/>
      <c r="G8" s="136"/>
      <c r="H8" s="132"/>
    </row>
    <row r="9" spans="1:12" ht="15">
      <c r="A9" s="91" t="s">
        <v>384</v>
      </c>
      <c r="B9" s="92">
        <v>100</v>
      </c>
      <c r="C9" s="92">
        <v>98</v>
      </c>
      <c r="D9" s="6">
        <f t="shared" ref="D9:D23" si="0">C9*0.5+B9*0.5</f>
        <v>99</v>
      </c>
      <c r="E9" s="7">
        <v>97</v>
      </c>
      <c r="F9" s="7">
        <v>99</v>
      </c>
      <c r="G9" s="8">
        <f>E9*0.4+F9*0.6</f>
        <v>98.2</v>
      </c>
      <c r="H9" s="9">
        <f t="shared" ref="H9:H22" si="1">D9*0.4+G9*0.6</f>
        <v>98.52000000000001</v>
      </c>
    </row>
    <row r="10" spans="1:12" ht="15">
      <c r="A10" s="91" t="s">
        <v>385</v>
      </c>
      <c r="B10" s="92">
        <v>100</v>
      </c>
      <c r="C10" s="92">
        <v>96</v>
      </c>
      <c r="D10" s="6">
        <f t="shared" si="0"/>
        <v>98</v>
      </c>
      <c r="E10" s="7">
        <v>95</v>
      </c>
      <c r="F10" s="7">
        <v>99</v>
      </c>
      <c r="G10" s="8">
        <f t="shared" ref="G10:G22" si="2">E10*0.4+F10*0.6</f>
        <v>97.4</v>
      </c>
      <c r="H10" s="9">
        <f t="shared" si="1"/>
        <v>97.64</v>
      </c>
    </row>
    <row r="11" spans="1:12" ht="15">
      <c r="A11" s="91" t="s">
        <v>386</v>
      </c>
      <c r="B11" s="92">
        <v>100</v>
      </c>
      <c r="C11" s="92">
        <v>99</v>
      </c>
      <c r="D11" s="6">
        <f t="shared" si="0"/>
        <v>99.5</v>
      </c>
      <c r="E11" s="7">
        <v>95</v>
      </c>
      <c r="F11" s="7">
        <v>99</v>
      </c>
      <c r="G11" s="8">
        <f t="shared" si="2"/>
        <v>97.4</v>
      </c>
      <c r="H11" s="9">
        <f t="shared" si="1"/>
        <v>98.240000000000009</v>
      </c>
    </row>
    <row r="12" spans="1:12" ht="15">
      <c r="A12" s="91" t="s">
        <v>387</v>
      </c>
      <c r="B12" s="92">
        <v>98</v>
      </c>
      <c r="C12" s="92">
        <v>96</v>
      </c>
      <c r="D12" s="6">
        <f t="shared" si="0"/>
        <v>97</v>
      </c>
      <c r="E12" s="7">
        <v>98</v>
      </c>
      <c r="F12" s="7">
        <v>94</v>
      </c>
      <c r="G12" s="8">
        <f t="shared" si="2"/>
        <v>95.6</v>
      </c>
      <c r="H12" s="9">
        <f t="shared" si="1"/>
        <v>96.16</v>
      </c>
    </row>
    <row r="13" spans="1:12" ht="15">
      <c r="A13" s="91" t="s">
        <v>388</v>
      </c>
      <c r="B13" s="92">
        <v>93</v>
      </c>
      <c r="C13" s="92">
        <v>82</v>
      </c>
      <c r="D13" s="6">
        <f t="shared" si="0"/>
        <v>87.5</v>
      </c>
      <c r="E13" s="7">
        <v>89</v>
      </c>
      <c r="F13" s="7">
        <v>86</v>
      </c>
      <c r="G13" s="8">
        <f t="shared" si="2"/>
        <v>87.2</v>
      </c>
      <c r="H13" s="9">
        <f t="shared" si="1"/>
        <v>87.32</v>
      </c>
    </row>
    <row r="14" spans="1:12" ht="15">
      <c r="A14" s="91" t="s">
        <v>389</v>
      </c>
      <c r="B14" s="92">
        <v>67</v>
      </c>
      <c r="C14" s="92">
        <v>67</v>
      </c>
      <c r="D14" s="6">
        <f t="shared" si="0"/>
        <v>67</v>
      </c>
      <c r="E14" s="7">
        <v>45</v>
      </c>
      <c r="F14" s="7">
        <v>78</v>
      </c>
      <c r="G14" s="8">
        <f t="shared" si="2"/>
        <v>64.8</v>
      </c>
      <c r="H14" s="9">
        <f t="shared" si="1"/>
        <v>65.679999999999993</v>
      </c>
    </row>
    <row r="15" spans="1:12" ht="15">
      <c r="A15" s="91" t="s">
        <v>390</v>
      </c>
      <c r="B15" s="92">
        <v>68</v>
      </c>
      <c r="C15" s="92">
        <v>60</v>
      </c>
      <c r="D15" s="6">
        <f t="shared" si="0"/>
        <v>64</v>
      </c>
      <c r="E15" s="7">
        <v>40</v>
      </c>
      <c r="F15" s="7">
        <v>69</v>
      </c>
      <c r="G15" s="8">
        <f t="shared" si="2"/>
        <v>57.4</v>
      </c>
      <c r="H15" s="9">
        <f t="shared" si="1"/>
        <v>60.04</v>
      </c>
    </row>
    <row r="16" spans="1:12" ht="15">
      <c r="A16" s="91" t="s">
        <v>391</v>
      </c>
      <c r="B16" s="92">
        <v>72</v>
      </c>
      <c r="C16" s="92">
        <v>62</v>
      </c>
      <c r="D16" s="6">
        <f t="shared" si="0"/>
        <v>67</v>
      </c>
      <c r="E16" s="7">
        <v>63</v>
      </c>
      <c r="F16" s="7">
        <v>71</v>
      </c>
      <c r="G16" s="8">
        <f t="shared" si="2"/>
        <v>67.800000000000011</v>
      </c>
      <c r="H16" s="9">
        <f t="shared" si="1"/>
        <v>67.48</v>
      </c>
    </row>
    <row r="17" spans="1:8" ht="15">
      <c r="A17" s="91" t="s">
        <v>392</v>
      </c>
      <c r="B17" s="92">
        <v>93</v>
      </c>
      <c r="C17" s="92">
        <v>90</v>
      </c>
      <c r="D17" s="6">
        <f t="shared" si="0"/>
        <v>91.5</v>
      </c>
      <c r="E17" s="7">
        <v>96</v>
      </c>
      <c r="F17" s="7">
        <v>93</v>
      </c>
      <c r="G17" s="8">
        <f t="shared" si="2"/>
        <v>94.2</v>
      </c>
      <c r="H17" s="9">
        <f t="shared" si="1"/>
        <v>93.12</v>
      </c>
    </row>
    <row r="18" spans="1:8" ht="15">
      <c r="A18" s="91" t="s">
        <v>393</v>
      </c>
      <c r="B18" s="92">
        <v>74</v>
      </c>
      <c r="C18" s="92">
        <v>90</v>
      </c>
      <c r="D18" s="6">
        <f t="shared" si="0"/>
        <v>82</v>
      </c>
      <c r="E18" s="7">
        <v>95</v>
      </c>
      <c r="F18" s="7">
        <v>88</v>
      </c>
      <c r="G18" s="8">
        <f t="shared" si="2"/>
        <v>90.8</v>
      </c>
      <c r="H18" s="9">
        <f t="shared" si="1"/>
        <v>87.28</v>
      </c>
    </row>
    <row r="19" spans="1:8" ht="15">
      <c r="A19" s="91" t="s">
        <v>394</v>
      </c>
      <c r="B19" s="92">
        <v>85</v>
      </c>
      <c r="C19" s="92">
        <v>95.5</v>
      </c>
      <c r="D19" s="6">
        <f t="shared" si="0"/>
        <v>90.25</v>
      </c>
      <c r="E19" s="7">
        <v>99</v>
      </c>
      <c r="F19" s="7">
        <v>98</v>
      </c>
      <c r="G19" s="8">
        <f t="shared" si="2"/>
        <v>98.4</v>
      </c>
      <c r="H19" s="9">
        <f t="shared" si="1"/>
        <v>95.14</v>
      </c>
    </row>
    <row r="20" spans="1:8" ht="15">
      <c r="A20" s="91" t="s">
        <v>395</v>
      </c>
      <c r="B20" s="92">
        <v>66</v>
      </c>
      <c r="C20" s="92">
        <v>60</v>
      </c>
      <c r="D20" s="6">
        <f t="shared" si="0"/>
        <v>63</v>
      </c>
      <c r="E20" s="7">
        <v>36</v>
      </c>
      <c r="F20" s="7">
        <v>72</v>
      </c>
      <c r="G20" s="8">
        <f t="shared" si="2"/>
        <v>57.599999999999994</v>
      </c>
      <c r="H20" s="9">
        <f t="shared" si="1"/>
        <v>59.76</v>
      </c>
    </row>
    <row r="21" spans="1:8" ht="15">
      <c r="A21" s="91" t="s">
        <v>396</v>
      </c>
      <c r="B21" s="92">
        <v>62</v>
      </c>
      <c r="C21" s="92">
        <v>60</v>
      </c>
      <c r="D21" s="6">
        <f t="shared" si="0"/>
        <v>61</v>
      </c>
      <c r="E21" s="93" t="s">
        <v>397</v>
      </c>
      <c r="F21" s="93" t="s">
        <v>397</v>
      </c>
      <c r="G21" s="8">
        <v>0</v>
      </c>
      <c r="H21" s="9">
        <v>24</v>
      </c>
    </row>
    <row r="22" spans="1:8" ht="15">
      <c r="A22" s="91" t="s">
        <v>398</v>
      </c>
      <c r="B22" s="92">
        <v>91</v>
      </c>
      <c r="C22" s="92">
        <v>81</v>
      </c>
      <c r="D22" s="6">
        <f t="shared" si="0"/>
        <v>86</v>
      </c>
      <c r="E22" s="7">
        <v>97</v>
      </c>
      <c r="F22" s="7">
        <v>98</v>
      </c>
      <c r="G22" s="8">
        <f t="shared" si="2"/>
        <v>97.6</v>
      </c>
      <c r="H22" s="9">
        <f t="shared" si="1"/>
        <v>92.96</v>
      </c>
    </row>
    <row r="23" spans="1:8" ht="15">
      <c r="A23" s="91" t="s">
        <v>399</v>
      </c>
      <c r="B23" s="92">
        <v>68</v>
      </c>
      <c r="C23" s="92">
        <v>91</v>
      </c>
      <c r="D23" s="6">
        <f t="shared" si="0"/>
        <v>79.5</v>
      </c>
      <c r="E23" s="93" t="s">
        <v>397</v>
      </c>
      <c r="F23" s="7">
        <v>92</v>
      </c>
      <c r="G23" s="8">
        <v>55.2</v>
      </c>
      <c r="H23" s="9">
        <v>65</v>
      </c>
    </row>
    <row r="24" spans="1:8" ht="14.25" customHeight="1">
      <c r="A24" s="200" t="s">
        <v>97</v>
      </c>
      <c r="B24" s="200"/>
      <c r="C24" s="201" t="s">
        <v>400</v>
      </c>
      <c r="D24" s="201"/>
      <c r="E24" s="201"/>
      <c r="F24" s="201"/>
      <c r="G24" s="201"/>
      <c r="H24" s="201"/>
    </row>
    <row r="25" spans="1:8" ht="6.75" customHeight="1">
      <c r="A25" s="200"/>
      <c r="B25" s="200"/>
      <c r="C25" s="201"/>
      <c r="D25" s="201"/>
      <c r="E25" s="201"/>
      <c r="F25" s="201"/>
      <c r="G25" s="201"/>
      <c r="H25" s="201"/>
    </row>
    <row r="26" spans="1:8" ht="18.75">
      <c r="A26" s="12" t="s">
        <v>41</v>
      </c>
    </row>
    <row r="27" spans="1:8" ht="18.75">
      <c r="A27" s="12" t="s">
        <v>42</v>
      </c>
    </row>
    <row r="28" spans="1:8" ht="18.75">
      <c r="A28" s="12" t="s">
        <v>43</v>
      </c>
    </row>
    <row r="29" spans="1:8" ht="18.75">
      <c r="A29" s="12" t="s">
        <v>44</v>
      </c>
    </row>
  </sheetData>
  <mergeCells count="16">
    <mergeCell ref="A24:B25"/>
    <mergeCell ref="C24:H25"/>
    <mergeCell ref="A2:H2"/>
    <mergeCell ref="A3:H3"/>
    <mergeCell ref="A4:H4"/>
    <mergeCell ref="A5:H5"/>
    <mergeCell ref="A6:A8"/>
    <mergeCell ref="B6:D6"/>
    <mergeCell ref="E6:G6"/>
    <mergeCell ref="H6:H8"/>
    <mergeCell ref="B7:B8"/>
    <mergeCell ref="C7:C8"/>
    <mergeCell ref="D7:D8"/>
    <mergeCell ref="E7:E8"/>
    <mergeCell ref="F7:F8"/>
    <mergeCell ref="G7:G8"/>
  </mergeCells>
  <phoneticPr fontId="2" type="noConversion"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K23" sqref="K23"/>
    </sheetView>
  </sheetViews>
  <sheetFormatPr defaultColWidth="9" defaultRowHeight="13.5"/>
  <cols>
    <col min="1" max="1" width="9" style="13"/>
    <col min="2" max="2" width="13.375" style="1" customWidth="1"/>
    <col min="3" max="3" width="12.875" style="1" customWidth="1"/>
    <col min="4" max="7" width="9" style="1"/>
    <col min="8" max="8" width="9" style="2"/>
    <col min="9" max="16384" width="9" style="1"/>
  </cols>
  <sheetData>
    <row r="1" spans="1:8" ht="13.5" customHeight="1">
      <c r="A1" s="13" t="s">
        <v>0</v>
      </c>
    </row>
    <row r="2" spans="1:8" ht="18.75">
      <c r="A2" s="127" t="s">
        <v>1</v>
      </c>
      <c r="B2" s="127"/>
      <c r="C2" s="127"/>
      <c r="D2" s="127"/>
      <c r="E2" s="127"/>
      <c r="F2" s="127"/>
      <c r="G2" s="127"/>
      <c r="H2" s="128"/>
    </row>
    <row r="3" spans="1:8" ht="18.75">
      <c r="A3" s="127" t="s">
        <v>2</v>
      </c>
      <c r="B3" s="127"/>
      <c r="C3" s="127"/>
      <c r="D3" s="127"/>
      <c r="E3" s="127"/>
      <c r="F3" s="127"/>
      <c r="G3" s="127"/>
      <c r="H3" s="128"/>
    </row>
    <row r="4" spans="1:8" ht="18.75">
      <c r="A4" s="127" t="s">
        <v>401</v>
      </c>
      <c r="B4" s="127"/>
      <c r="C4" s="127"/>
      <c r="D4" s="127"/>
      <c r="E4" s="127"/>
      <c r="F4" s="127"/>
      <c r="G4" s="127"/>
      <c r="H4" s="128"/>
    </row>
    <row r="5" spans="1:8">
      <c r="A5" s="129" t="s">
        <v>402</v>
      </c>
      <c r="B5" s="129"/>
      <c r="C5" s="129"/>
      <c r="D5" s="129"/>
      <c r="E5" s="129"/>
      <c r="F5" s="129"/>
      <c r="G5" s="129"/>
      <c r="H5" s="130"/>
    </row>
    <row r="6" spans="1:8" ht="13.5" customHeight="1">
      <c r="A6" s="122" t="s">
        <v>5</v>
      </c>
      <c r="B6" s="131" t="s">
        <v>6</v>
      </c>
      <c r="C6" s="131"/>
      <c r="D6" s="131"/>
      <c r="E6" s="131" t="s">
        <v>7</v>
      </c>
      <c r="F6" s="131"/>
      <c r="G6" s="131"/>
      <c r="H6" s="132" t="s">
        <v>8</v>
      </c>
    </row>
    <row r="7" spans="1:8" ht="13.5" customHeight="1">
      <c r="A7" s="122"/>
      <c r="B7" s="135" t="s">
        <v>403</v>
      </c>
      <c r="C7" s="135" t="s">
        <v>404</v>
      </c>
      <c r="D7" s="136" t="s">
        <v>6</v>
      </c>
      <c r="E7" s="179" t="s">
        <v>11</v>
      </c>
      <c r="F7" s="136" t="s">
        <v>12</v>
      </c>
      <c r="G7" s="136" t="s">
        <v>7</v>
      </c>
      <c r="H7" s="132"/>
    </row>
    <row r="8" spans="1:8" ht="62.1" customHeight="1">
      <c r="A8" s="185"/>
      <c r="B8" s="135"/>
      <c r="C8" s="135"/>
      <c r="D8" s="136"/>
      <c r="E8" s="179"/>
      <c r="F8" s="136"/>
      <c r="G8" s="136"/>
      <c r="H8" s="132"/>
    </row>
    <row r="9" spans="1:8" ht="15">
      <c r="A9" s="94" t="s">
        <v>405</v>
      </c>
      <c r="B9" s="95">
        <v>78</v>
      </c>
      <c r="C9" s="6">
        <v>95</v>
      </c>
      <c r="D9" s="15">
        <f>B9*0.5+C9*0.5</f>
        <v>86.5</v>
      </c>
      <c r="E9" s="96">
        <v>100</v>
      </c>
      <c r="F9" s="16">
        <v>89</v>
      </c>
      <c r="G9" s="8">
        <f>E9*0.4+F9*0.6</f>
        <v>93.4</v>
      </c>
      <c r="H9" s="9">
        <f>D9*0.4+G9*0.6</f>
        <v>90.64</v>
      </c>
    </row>
    <row r="10" spans="1:8" ht="14.25">
      <c r="A10" s="94" t="s">
        <v>406</v>
      </c>
      <c r="B10" s="6">
        <v>95</v>
      </c>
      <c r="C10" s="6">
        <v>92</v>
      </c>
      <c r="D10" s="15">
        <f t="shared" ref="D10:D19" si="0">B10*0.5+C10*0.5</f>
        <v>93.5</v>
      </c>
      <c r="E10" s="96">
        <v>99</v>
      </c>
      <c r="F10" s="16">
        <v>75</v>
      </c>
      <c r="G10" s="8">
        <f t="shared" ref="G10:G16" si="1">E10*0.4+F10*0.6</f>
        <v>84.6</v>
      </c>
      <c r="H10" s="9">
        <f t="shared" ref="H10:H16" si="2">D10*0.4+G10*0.6</f>
        <v>88.16</v>
      </c>
    </row>
    <row r="11" spans="1:8" ht="14.25">
      <c r="A11" s="94" t="s">
        <v>407</v>
      </c>
      <c r="B11" s="6">
        <v>97</v>
      </c>
      <c r="C11" s="6">
        <v>99</v>
      </c>
      <c r="D11" s="15">
        <f t="shared" si="0"/>
        <v>98</v>
      </c>
      <c r="E11" s="96">
        <v>100</v>
      </c>
      <c r="F11" s="16">
        <v>94</v>
      </c>
      <c r="G11" s="8">
        <f t="shared" si="1"/>
        <v>96.4</v>
      </c>
      <c r="H11" s="9">
        <f t="shared" si="2"/>
        <v>97.04</v>
      </c>
    </row>
    <row r="12" spans="1:8" ht="14.25">
      <c r="A12" s="94" t="s">
        <v>408</v>
      </c>
      <c r="B12" s="6">
        <v>96</v>
      </c>
      <c r="C12" s="6">
        <v>99</v>
      </c>
      <c r="D12" s="15">
        <f t="shared" si="0"/>
        <v>97.5</v>
      </c>
      <c r="E12" s="96">
        <v>87</v>
      </c>
      <c r="F12" s="16">
        <v>87</v>
      </c>
      <c r="G12" s="8">
        <f t="shared" si="1"/>
        <v>87</v>
      </c>
      <c r="H12" s="9">
        <f t="shared" si="2"/>
        <v>91.199999999999989</v>
      </c>
    </row>
    <row r="13" spans="1:8" ht="14.25">
      <c r="A13" s="94" t="s">
        <v>409</v>
      </c>
      <c r="B13" s="6">
        <v>95</v>
      </c>
      <c r="C13" s="6">
        <v>95</v>
      </c>
      <c r="D13" s="15">
        <f t="shared" si="0"/>
        <v>95</v>
      </c>
      <c r="E13" s="96">
        <v>100</v>
      </c>
      <c r="F13" s="16">
        <v>91</v>
      </c>
      <c r="G13" s="8">
        <f t="shared" si="1"/>
        <v>94.6</v>
      </c>
      <c r="H13" s="9">
        <f t="shared" si="2"/>
        <v>94.759999999999991</v>
      </c>
    </row>
    <row r="14" spans="1:8" ht="14.25">
      <c r="A14" s="94" t="s">
        <v>410</v>
      </c>
      <c r="B14" s="6">
        <v>80</v>
      </c>
      <c r="C14" s="6">
        <v>88</v>
      </c>
      <c r="D14" s="15">
        <f t="shared" si="0"/>
        <v>84</v>
      </c>
      <c r="E14" s="96">
        <v>90</v>
      </c>
      <c r="F14" s="16">
        <v>83</v>
      </c>
      <c r="G14" s="8">
        <f t="shared" si="1"/>
        <v>85.8</v>
      </c>
      <c r="H14" s="9">
        <f t="shared" si="2"/>
        <v>85.08</v>
      </c>
    </row>
    <row r="15" spans="1:8" ht="14.25">
      <c r="A15" s="94" t="s">
        <v>411</v>
      </c>
      <c r="B15" s="6">
        <v>77</v>
      </c>
      <c r="C15" s="6">
        <v>85</v>
      </c>
      <c r="D15" s="15">
        <f t="shared" si="0"/>
        <v>81</v>
      </c>
      <c r="E15" s="96">
        <v>99</v>
      </c>
      <c r="F15" s="16">
        <v>72</v>
      </c>
      <c r="G15" s="8">
        <f t="shared" si="1"/>
        <v>82.8</v>
      </c>
      <c r="H15" s="9">
        <f t="shared" si="2"/>
        <v>82.08</v>
      </c>
    </row>
    <row r="16" spans="1:8" ht="14.25">
      <c r="A16" s="94" t="s">
        <v>412</v>
      </c>
      <c r="B16" s="6">
        <v>82</v>
      </c>
      <c r="C16" s="6">
        <v>83</v>
      </c>
      <c r="D16" s="15">
        <f t="shared" si="0"/>
        <v>82.5</v>
      </c>
      <c r="E16" s="96">
        <v>100</v>
      </c>
      <c r="F16" s="18">
        <v>72</v>
      </c>
      <c r="G16" s="8">
        <f t="shared" si="1"/>
        <v>83.199999999999989</v>
      </c>
      <c r="H16" s="9">
        <f t="shared" si="2"/>
        <v>82.919999999999987</v>
      </c>
    </row>
    <row r="17" spans="1:8" ht="14.25">
      <c r="A17" s="94" t="s">
        <v>413</v>
      </c>
      <c r="B17" s="6">
        <v>79</v>
      </c>
      <c r="C17" s="6">
        <v>84</v>
      </c>
      <c r="D17" s="15">
        <f t="shared" si="0"/>
        <v>81.5</v>
      </c>
      <c r="E17" s="96">
        <v>83</v>
      </c>
      <c r="F17" s="16">
        <v>83</v>
      </c>
      <c r="G17" s="8">
        <f>E17*0.4+F17*0.6</f>
        <v>83</v>
      </c>
      <c r="H17" s="9">
        <f>D17*0.4+G17*0.6</f>
        <v>82.4</v>
      </c>
    </row>
    <row r="18" spans="1:8" ht="14.25">
      <c r="A18" s="94" t="s">
        <v>414</v>
      </c>
      <c r="B18" s="6">
        <v>91</v>
      </c>
      <c r="C18" s="6">
        <v>81</v>
      </c>
      <c r="D18" s="15">
        <f t="shared" si="0"/>
        <v>86</v>
      </c>
      <c r="E18" s="96">
        <v>92</v>
      </c>
      <c r="F18" s="16">
        <v>91</v>
      </c>
      <c r="G18" s="8">
        <f t="shared" ref="G18:G19" si="3">E18*0.4+F18*0.6</f>
        <v>91.4</v>
      </c>
      <c r="H18" s="9">
        <f t="shared" ref="H18:H19" si="4">D18*0.4+G18*0.6</f>
        <v>89.240000000000009</v>
      </c>
    </row>
    <row r="19" spans="1:8" ht="14.25">
      <c r="A19" s="94" t="s">
        <v>415</v>
      </c>
      <c r="B19" s="6">
        <v>89</v>
      </c>
      <c r="C19" s="6">
        <v>97</v>
      </c>
      <c r="D19" s="15">
        <f t="shared" si="0"/>
        <v>93</v>
      </c>
      <c r="E19" s="96">
        <v>100</v>
      </c>
      <c r="F19" s="16">
        <v>94</v>
      </c>
      <c r="G19" s="8">
        <f t="shared" si="3"/>
        <v>96.4</v>
      </c>
      <c r="H19" s="9">
        <f t="shared" si="4"/>
        <v>95.04</v>
      </c>
    </row>
    <row r="20" spans="1:8" ht="14.25" customHeight="1">
      <c r="A20" s="202" t="s">
        <v>97</v>
      </c>
      <c r="B20" s="203"/>
      <c r="C20" s="206"/>
      <c r="D20" s="207"/>
      <c r="E20" s="207"/>
      <c r="F20" s="207"/>
      <c r="G20" s="207"/>
      <c r="H20" s="208"/>
    </row>
    <row r="21" spans="1:8" ht="24.75" customHeight="1">
      <c r="A21" s="204"/>
      <c r="B21" s="205"/>
      <c r="C21" s="209"/>
      <c r="D21" s="210"/>
      <c r="E21" s="210"/>
      <c r="F21" s="210"/>
      <c r="G21" s="210"/>
      <c r="H21" s="211"/>
    </row>
    <row r="23" spans="1:8" ht="18.75">
      <c r="A23" s="12" t="s">
        <v>41</v>
      </c>
    </row>
    <row r="24" spans="1:8" ht="18.75">
      <c r="A24" s="12" t="s">
        <v>42</v>
      </c>
    </row>
    <row r="25" spans="1:8" ht="18.75">
      <c r="A25" s="12" t="s">
        <v>43</v>
      </c>
    </row>
    <row r="26" spans="1:8" ht="18.75">
      <c r="A26" s="12" t="s">
        <v>44</v>
      </c>
    </row>
  </sheetData>
  <mergeCells count="16">
    <mergeCell ref="A20:B21"/>
    <mergeCell ref="C20:H21"/>
    <mergeCell ref="A2:H2"/>
    <mergeCell ref="A3:H3"/>
    <mergeCell ref="A4:H4"/>
    <mergeCell ref="A5:H5"/>
    <mergeCell ref="A6:A8"/>
    <mergeCell ref="B6:D6"/>
    <mergeCell ref="E6:G6"/>
    <mergeCell ref="H6:H8"/>
    <mergeCell ref="B7:B8"/>
    <mergeCell ref="C7:C8"/>
    <mergeCell ref="D7:D8"/>
    <mergeCell ref="E7:E8"/>
    <mergeCell ref="F7:F8"/>
    <mergeCell ref="G7:G8"/>
  </mergeCells>
  <phoneticPr fontId="2" type="noConversion"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2"/>
  <sheetViews>
    <sheetView workbookViewId="0">
      <selection activeCell="A10" sqref="A10:H10"/>
    </sheetView>
  </sheetViews>
  <sheetFormatPr defaultRowHeight="13.5"/>
  <sheetData>
    <row r="1" spans="1:8" ht="20.25">
      <c r="A1" s="153" t="s">
        <v>1</v>
      </c>
      <c r="B1" s="153"/>
      <c r="C1" s="153"/>
      <c r="D1" s="153"/>
      <c r="E1" s="153"/>
      <c r="F1" s="153"/>
      <c r="G1" s="153"/>
      <c r="H1" s="153"/>
    </row>
    <row r="2" spans="1:8" ht="20.25">
      <c r="A2" s="153" t="s">
        <v>261</v>
      </c>
      <c r="B2" s="153"/>
      <c r="C2" s="153"/>
      <c r="D2" s="153"/>
      <c r="E2" s="153"/>
      <c r="F2" s="153"/>
      <c r="G2" s="153"/>
      <c r="H2" s="153"/>
    </row>
    <row r="3" spans="1:8" ht="18.75">
      <c r="A3" s="168" t="s">
        <v>416</v>
      </c>
      <c r="B3" s="168"/>
      <c r="C3" s="168"/>
      <c r="D3" s="168"/>
      <c r="E3" s="168"/>
      <c r="F3" s="168"/>
      <c r="G3" s="168"/>
      <c r="H3" s="168"/>
    </row>
    <row r="4" spans="1:8" ht="14.25">
      <c r="A4" s="42"/>
    </row>
    <row r="5" spans="1:8" ht="15" thickBot="1">
      <c r="A5" s="169" t="s">
        <v>417</v>
      </c>
      <c r="B5" s="169"/>
      <c r="C5" s="169"/>
      <c r="D5" s="169"/>
      <c r="E5" s="169"/>
      <c r="F5" s="169"/>
      <c r="G5" s="169"/>
      <c r="H5" s="169"/>
    </row>
    <row r="6" spans="1:8" ht="15" thickBot="1">
      <c r="A6" s="170" t="s">
        <v>5</v>
      </c>
      <c r="B6" s="173" t="s">
        <v>6</v>
      </c>
      <c r="C6" s="174"/>
      <c r="D6" s="175"/>
      <c r="E6" s="173" t="s">
        <v>7</v>
      </c>
      <c r="F6" s="174"/>
      <c r="G6" s="175"/>
      <c r="H6" s="43" t="s">
        <v>155</v>
      </c>
    </row>
    <row r="7" spans="1:8" ht="56.25" customHeight="1">
      <c r="A7" s="171"/>
      <c r="B7" s="170" t="s">
        <v>418</v>
      </c>
      <c r="C7" s="170" t="s">
        <v>419</v>
      </c>
      <c r="D7" s="170" t="s">
        <v>6</v>
      </c>
      <c r="E7" s="44" t="s">
        <v>159</v>
      </c>
      <c r="F7" s="44" t="s">
        <v>160</v>
      </c>
      <c r="G7" s="170" t="s">
        <v>7</v>
      </c>
      <c r="H7" s="44" t="s">
        <v>156</v>
      </c>
    </row>
    <row r="8" spans="1:8" ht="15" thickBot="1">
      <c r="A8" s="172"/>
      <c r="B8" s="172"/>
      <c r="C8" s="172"/>
      <c r="D8" s="172"/>
      <c r="E8" s="46" t="s">
        <v>156</v>
      </c>
      <c r="F8" s="46" t="s">
        <v>156</v>
      </c>
      <c r="G8" s="172"/>
      <c r="H8" s="45"/>
    </row>
    <row r="9" spans="1:8" ht="15" thickBot="1">
      <c r="A9" s="97" t="s">
        <v>420</v>
      </c>
      <c r="B9" s="98">
        <v>71</v>
      </c>
      <c r="C9" s="98">
        <v>76</v>
      </c>
      <c r="D9" s="98">
        <v>29.4</v>
      </c>
      <c r="E9" s="98">
        <v>81</v>
      </c>
      <c r="F9" s="98">
        <v>87</v>
      </c>
      <c r="G9" s="98">
        <v>50.4</v>
      </c>
      <c r="H9" s="98">
        <v>80</v>
      </c>
    </row>
    <row r="10" spans="1:8" ht="15" thickBot="1">
      <c r="A10" s="97" t="s">
        <v>421</v>
      </c>
      <c r="B10" s="98">
        <v>70</v>
      </c>
      <c r="C10" s="98">
        <v>76</v>
      </c>
      <c r="D10" s="98">
        <v>29.2</v>
      </c>
      <c r="E10" s="98" t="s">
        <v>165</v>
      </c>
      <c r="F10" s="98" t="s">
        <v>165</v>
      </c>
      <c r="G10" s="98">
        <v>0</v>
      </c>
      <c r="H10" s="98">
        <v>29</v>
      </c>
    </row>
    <row r="11" spans="1:8" ht="15" thickBot="1">
      <c r="A11" s="97" t="s">
        <v>422</v>
      </c>
      <c r="B11" s="98">
        <v>82</v>
      </c>
      <c r="C11" s="98">
        <v>82</v>
      </c>
      <c r="D11" s="98">
        <v>32.799999999999997</v>
      </c>
      <c r="E11" s="98">
        <v>61</v>
      </c>
      <c r="F11" s="98">
        <v>95</v>
      </c>
      <c r="G11" s="98">
        <v>46.8</v>
      </c>
      <c r="H11" s="98">
        <v>80</v>
      </c>
    </row>
    <row r="12" spans="1:8" ht="15" thickBot="1">
      <c r="A12" s="97" t="s">
        <v>423</v>
      </c>
      <c r="B12" s="98">
        <v>91</v>
      </c>
      <c r="C12" s="98">
        <v>96</v>
      </c>
      <c r="D12" s="98">
        <v>37.4</v>
      </c>
      <c r="E12" s="98">
        <v>91</v>
      </c>
      <c r="F12" s="98">
        <v>92</v>
      </c>
      <c r="G12" s="98">
        <v>54.9</v>
      </c>
      <c r="H12" s="98">
        <v>92</v>
      </c>
    </row>
    <row r="13" spans="1:8" ht="15" thickBot="1">
      <c r="A13" s="97" t="s">
        <v>424</v>
      </c>
      <c r="B13" s="98">
        <v>90</v>
      </c>
      <c r="C13" s="98">
        <v>81</v>
      </c>
      <c r="D13" s="98">
        <v>34.200000000000003</v>
      </c>
      <c r="E13" s="98">
        <v>73</v>
      </c>
      <c r="F13" s="98">
        <v>70</v>
      </c>
      <c r="G13" s="98">
        <v>42.9</v>
      </c>
      <c r="H13" s="98">
        <v>77</v>
      </c>
    </row>
    <row r="14" spans="1:8" ht="15" thickBot="1">
      <c r="A14" s="97" t="s">
        <v>425</v>
      </c>
      <c r="B14" s="98">
        <v>60</v>
      </c>
      <c r="C14" s="98">
        <v>77</v>
      </c>
      <c r="D14" s="98">
        <v>27.4</v>
      </c>
      <c r="E14" s="98">
        <v>93</v>
      </c>
      <c r="F14" s="98">
        <v>78</v>
      </c>
      <c r="G14" s="98">
        <v>51.3</v>
      </c>
      <c r="H14" s="98">
        <v>78</v>
      </c>
    </row>
    <row r="15" spans="1:8" ht="15" thickBot="1">
      <c r="A15" s="97" t="s">
        <v>426</v>
      </c>
      <c r="B15" s="98">
        <v>92</v>
      </c>
      <c r="C15" s="98">
        <v>84</v>
      </c>
      <c r="D15" s="98">
        <v>35.200000000000003</v>
      </c>
      <c r="E15" s="98">
        <v>77</v>
      </c>
      <c r="F15" s="98">
        <v>78</v>
      </c>
      <c r="G15" s="98">
        <v>46.5</v>
      </c>
      <c r="H15" s="98">
        <v>82</v>
      </c>
    </row>
    <row r="16" spans="1:8" ht="15" thickBot="1">
      <c r="A16" s="97" t="s">
        <v>427</v>
      </c>
      <c r="B16" s="98">
        <v>90</v>
      </c>
      <c r="C16" s="98">
        <v>95</v>
      </c>
      <c r="D16" s="98">
        <v>37</v>
      </c>
      <c r="E16" s="98">
        <v>81</v>
      </c>
      <c r="F16" s="98">
        <v>89</v>
      </c>
      <c r="G16" s="98">
        <v>51</v>
      </c>
      <c r="H16" s="98">
        <v>88</v>
      </c>
    </row>
    <row r="17" spans="1:8" ht="15" thickBot="1">
      <c r="A17" s="97" t="s">
        <v>428</v>
      </c>
      <c r="B17" s="98">
        <v>89</v>
      </c>
      <c r="C17" s="98">
        <v>89</v>
      </c>
      <c r="D17" s="98">
        <v>35.6</v>
      </c>
      <c r="E17" s="98">
        <v>93</v>
      </c>
      <c r="F17" s="98">
        <v>84</v>
      </c>
      <c r="G17" s="98">
        <v>53.1</v>
      </c>
      <c r="H17" s="98">
        <v>89</v>
      </c>
    </row>
    <row r="18" spans="1:8" ht="19.5" thickBot="1">
      <c r="A18" s="50" t="s">
        <v>151</v>
      </c>
      <c r="B18" s="165" t="s">
        <v>179</v>
      </c>
      <c r="C18" s="166"/>
      <c r="D18" s="166"/>
      <c r="E18" s="166"/>
      <c r="F18" s="166"/>
      <c r="G18" s="166"/>
      <c r="H18" s="167"/>
    </row>
    <row r="19" spans="1:8" ht="18.75">
      <c r="A19" s="51" t="s">
        <v>41</v>
      </c>
    </row>
    <row r="20" spans="1:8" ht="18.75">
      <c r="A20" s="51" t="s">
        <v>42</v>
      </c>
    </row>
    <row r="21" spans="1:8" ht="18.75">
      <c r="A21" s="51" t="s">
        <v>43</v>
      </c>
    </row>
    <row r="22" spans="1:8" ht="18.75">
      <c r="A22" s="51" t="s">
        <v>44</v>
      </c>
    </row>
  </sheetData>
  <mergeCells count="12">
    <mergeCell ref="B18:H18"/>
    <mergeCell ref="A1:H1"/>
    <mergeCell ref="A2:H2"/>
    <mergeCell ref="A3:H3"/>
    <mergeCell ref="A5:H5"/>
    <mergeCell ref="A6:A8"/>
    <mergeCell ref="B6:D6"/>
    <mergeCell ref="E6:G6"/>
    <mergeCell ref="B7:B8"/>
    <mergeCell ref="C7:C8"/>
    <mergeCell ref="D7:D8"/>
    <mergeCell ref="G7:G8"/>
  </mergeCells>
  <phoneticPr fontId="2" type="noConversion"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52"/>
  <sheetViews>
    <sheetView topLeftCell="A10" workbookViewId="0">
      <selection activeCell="A44" sqref="A44:H44"/>
    </sheetView>
  </sheetViews>
  <sheetFormatPr defaultColWidth="9" defaultRowHeight="13.5"/>
  <cols>
    <col min="1" max="1" width="14.375" style="1" customWidth="1"/>
    <col min="2" max="2" width="14.625" style="1" customWidth="1"/>
    <col min="3" max="3" width="12.875" style="1" customWidth="1"/>
    <col min="4" max="7" width="9" style="1"/>
    <col min="8" max="8" width="9" style="2"/>
    <col min="9" max="16384" width="9" style="1"/>
  </cols>
  <sheetData>
    <row r="1" spans="1:8" ht="13.5" customHeight="1">
      <c r="A1" s="58" t="s">
        <v>0</v>
      </c>
      <c r="B1" s="58"/>
      <c r="C1" s="58"/>
      <c r="D1" s="58"/>
      <c r="E1" s="58"/>
      <c r="F1" s="58"/>
      <c r="G1" s="58"/>
      <c r="H1" s="59"/>
    </row>
    <row r="2" spans="1:8" ht="20.25">
      <c r="A2" s="180" t="s">
        <v>1</v>
      </c>
      <c r="B2" s="180"/>
      <c r="C2" s="180"/>
      <c r="D2" s="180"/>
      <c r="E2" s="180"/>
      <c r="F2" s="180"/>
      <c r="G2" s="180"/>
      <c r="H2" s="182"/>
    </row>
    <row r="3" spans="1:8" ht="20.25">
      <c r="A3" s="180" t="s">
        <v>99</v>
      </c>
      <c r="B3" s="180"/>
      <c r="C3" s="180"/>
      <c r="D3" s="180"/>
      <c r="E3" s="180"/>
      <c r="F3" s="180"/>
      <c r="G3" s="180"/>
      <c r="H3" s="182"/>
    </row>
    <row r="4" spans="1:8" ht="20.25">
      <c r="A4" s="180" t="s">
        <v>429</v>
      </c>
      <c r="B4" s="180"/>
      <c r="C4" s="180"/>
      <c r="D4" s="180"/>
      <c r="E4" s="180"/>
      <c r="F4" s="180"/>
      <c r="G4" s="180"/>
      <c r="H4" s="182"/>
    </row>
    <row r="5" spans="1:8">
      <c r="A5" s="129" t="s">
        <v>430</v>
      </c>
      <c r="B5" s="129"/>
      <c r="C5" s="129"/>
      <c r="D5" s="129"/>
      <c r="E5" s="129"/>
      <c r="F5" s="129"/>
      <c r="G5" s="129"/>
      <c r="H5" s="130"/>
    </row>
    <row r="6" spans="1:8">
      <c r="A6" s="122" t="s">
        <v>5</v>
      </c>
      <c r="B6" s="131" t="s">
        <v>6</v>
      </c>
      <c r="C6" s="131"/>
      <c r="D6" s="131"/>
      <c r="E6" s="131" t="s">
        <v>7</v>
      </c>
      <c r="F6" s="131"/>
      <c r="G6" s="131"/>
      <c r="H6" s="132" t="s">
        <v>8</v>
      </c>
    </row>
    <row r="7" spans="1:8">
      <c r="A7" s="122"/>
      <c r="B7" s="135" t="s">
        <v>431</v>
      </c>
      <c r="C7" s="135" t="s">
        <v>432</v>
      </c>
      <c r="D7" s="136" t="s">
        <v>6</v>
      </c>
      <c r="E7" s="137" t="s">
        <v>11</v>
      </c>
      <c r="F7" s="139" t="s">
        <v>12</v>
      </c>
      <c r="G7" s="136" t="s">
        <v>7</v>
      </c>
      <c r="H7" s="132"/>
    </row>
    <row r="8" spans="1:8" ht="62.1" customHeight="1">
      <c r="A8" s="122"/>
      <c r="B8" s="136"/>
      <c r="C8" s="136"/>
      <c r="D8" s="136"/>
      <c r="E8" s="138"/>
      <c r="F8" s="140"/>
      <c r="G8" s="136"/>
      <c r="H8" s="132"/>
    </row>
    <row r="9" spans="1:8" ht="21.95" customHeight="1">
      <c r="A9" s="60" t="s">
        <v>433</v>
      </c>
      <c r="B9" s="4">
        <v>96</v>
      </c>
      <c r="C9" s="99">
        <v>94</v>
      </c>
      <c r="D9" s="100">
        <f>AVERAGE(B9:C9)</f>
        <v>95</v>
      </c>
      <c r="E9" s="63">
        <v>96</v>
      </c>
      <c r="F9" s="63">
        <v>78</v>
      </c>
      <c r="G9" s="101">
        <f>AVERAGE(E9:F9)</f>
        <v>87</v>
      </c>
      <c r="H9" s="9">
        <f>D9*0.4+G9*0.6</f>
        <v>90.199999999999989</v>
      </c>
    </row>
    <row r="10" spans="1:8" ht="21.95" customHeight="1">
      <c r="A10" s="60" t="s">
        <v>434</v>
      </c>
      <c r="B10" s="4">
        <v>79</v>
      </c>
      <c r="C10" s="99">
        <v>93</v>
      </c>
      <c r="D10" s="100">
        <f t="shared" ref="D10:D45" si="0">AVERAGE(B10:C10)</f>
        <v>86</v>
      </c>
      <c r="E10" s="63">
        <v>88</v>
      </c>
      <c r="F10" s="63">
        <v>94</v>
      </c>
      <c r="G10" s="101">
        <f t="shared" ref="G10:G45" si="1">AVERAGE(E10:F10)</f>
        <v>91</v>
      </c>
      <c r="H10" s="9">
        <f t="shared" ref="H10:H45" si="2">D10*0.4+G10*0.6</f>
        <v>89</v>
      </c>
    </row>
    <row r="11" spans="1:8" ht="21.95" customHeight="1">
      <c r="A11" s="102" t="s">
        <v>435</v>
      </c>
      <c r="B11" s="4">
        <v>98</v>
      </c>
      <c r="C11" s="99">
        <v>97</v>
      </c>
      <c r="D11" s="100">
        <f t="shared" si="0"/>
        <v>97.5</v>
      </c>
      <c r="E11" s="63">
        <v>92</v>
      </c>
      <c r="F11" s="63">
        <v>83</v>
      </c>
      <c r="G11" s="101">
        <f t="shared" si="1"/>
        <v>87.5</v>
      </c>
      <c r="H11" s="9">
        <f t="shared" si="2"/>
        <v>91.5</v>
      </c>
    </row>
    <row r="12" spans="1:8" ht="21.95" customHeight="1">
      <c r="A12" s="102" t="s">
        <v>436</v>
      </c>
      <c r="B12" s="4">
        <v>96</v>
      </c>
      <c r="C12" s="99">
        <v>95</v>
      </c>
      <c r="D12" s="100">
        <f t="shared" si="0"/>
        <v>95.5</v>
      </c>
      <c r="E12" s="63">
        <v>98</v>
      </c>
      <c r="F12" s="63">
        <v>92</v>
      </c>
      <c r="G12" s="101">
        <f t="shared" si="1"/>
        <v>95</v>
      </c>
      <c r="H12" s="9">
        <f t="shared" si="2"/>
        <v>95.2</v>
      </c>
    </row>
    <row r="13" spans="1:8" ht="21.95" customHeight="1">
      <c r="A13" s="102" t="s">
        <v>437</v>
      </c>
      <c r="B13" s="4">
        <v>96</v>
      </c>
      <c r="C13" s="99">
        <v>98</v>
      </c>
      <c r="D13" s="100">
        <f t="shared" si="0"/>
        <v>97</v>
      </c>
      <c r="E13" s="63">
        <v>93</v>
      </c>
      <c r="F13" s="63">
        <v>91</v>
      </c>
      <c r="G13" s="101">
        <f t="shared" si="1"/>
        <v>92</v>
      </c>
      <c r="H13" s="9">
        <f t="shared" si="2"/>
        <v>94</v>
      </c>
    </row>
    <row r="14" spans="1:8" ht="21.95" customHeight="1">
      <c r="A14" s="102" t="s">
        <v>438</v>
      </c>
      <c r="B14" s="4">
        <v>98</v>
      </c>
      <c r="C14" s="99">
        <v>97</v>
      </c>
      <c r="D14" s="100">
        <f t="shared" si="0"/>
        <v>97.5</v>
      </c>
      <c r="E14" s="63">
        <v>91</v>
      </c>
      <c r="F14" s="63">
        <v>81</v>
      </c>
      <c r="G14" s="101">
        <f t="shared" si="1"/>
        <v>86</v>
      </c>
      <c r="H14" s="9">
        <f t="shared" si="2"/>
        <v>90.6</v>
      </c>
    </row>
    <row r="15" spans="1:8" ht="21.95" customHeight="1">
      <c r="A15" s="102" t="s">
        <v>439</v>
      </c>
      <c r="B15" s="4">
        <v>95</v>
      </c>
      <c r="C15" s="99">
        <v>98</v>
      </c>
      <c r="D15" s="100">
        <f t="shared" si="0"/>
        <v>96.5</v>
      </c>
      <c r="E15" s="63">
        <v>93</v>
      </c>
      <c r="F15" s="63">
        <v>88</v>
      </c>
      <c r="G15" s="101">
        <f t="shared" si="1"/>
        <v>90.5</v>
      </c>
      <c r="H15" s="9">
        <f t="shared" si="2"/>
        <v>92.9</v>
      </c>
    </row>
    <row r="16" spans="1:8" ht="21.95" customHeight="1">
      <c r="A16" s="102" t="s">
        <v>440</v>
      </c>
      <c r="B16" s="4">
        <v>95</v>
      </c>
      <c r="C16" s="99">
        <v>94</v>
      </c>
      <c r="D16" s="100">
        <f t="shared" si="0"/>
        <v>94.5</v>
      </c>
      <c r="E16" s="63">
        <v>96</v>
      </c>
      <c r="F16" s="63">
        <v>94</v>
      </c>
      <c r="G16" s="101">
        <f t="shared" si="1"/>
        <v>95</v>
      </c>
      <c r="H16" s="9">
        <f t="shared" si="2"/>
        <v>94.800000000000011</v>
      </c>
    </row>
    <row r="17" spans="1:8" ht="21.95" customHeight="1">
      <c r="A17" s="102" t="s">
        <v>441</v>
      </c>
      <c r="B17" s="4">
        <v>91</v>
      </c>
      <c r="C17" s="99">
        <v>92</v>
      </c>
      <c r="D17" s="100">
        <f t="shared" si="0"/>
        <v>91.5</v>
      </c>
      <c r="E17" s="63">
        <v>96</v>
      </c>
      <c r="F17" s="63">
        <v>76</v>
      </c>
      <c r="G17" s="101">
        <f t="shared" si="1"/>
        <v>86</v>
      </c>
      <c r="H17" s="9">
        <f t="shared" si="2"/>
        <v>88.2</v>
      </c>
    </row>
    <row r="18" spans="1:8" ht="21.95" customHeight="1">
      <c r="A18" s="102" t="s">
        <v>442</v>
      </c>
      <c r="B18" s="4">
        <v>98</v>
      </c>
      <c r="C18" s="99">
        <v>99</v>
      </c>
      <c r="D18" s="100">
        <f t="shared" si="0"/>
        <v>98.5</v>
      </c>
      <c r="E18" s="63">
        <v>100</v>
      </c>
      <c r="F18" s="63">
        <v>99</v>
      </c>
      <c r="G18" s="101">
        <f t="shared" si="1"/>
        <v>99.5</v>
      </c>
      <c r="H18" s="9">
        <f t="shared" si="2"/>
        <v>99.1</v>
      </c>
    </row>
    <row r="19" spans="1:8" ht="21.95" customHeight="1">
      <c r="A19" s="102" t="s">
        <v>443</v>
      </c>
      <c r="B19" s="4">
        <v>84</v>
      </c>
      <c r="C19" s="99">
        <v>84</v>
      </c>
      <c r="D19" s="100">
        <f t="shared" si="0"/>
        <v>84</v>
      </c>
      <c r="E19" s="63">
        <v>80</v>
      </c>
      <c r="F19" s="63">
        <v>60</v>
      </c>
      <c r="G19" s="101">
        <f t="shared" si="1"/>
        <v>70</v>
      </c>
      <c r="H19" s="9">
        <f t="shared" si="2"/>
        <v>75.599999999999994</v>
      </c>
    </row>
    <row r="20" spans="1:8" ht="21.95" customHeight="1">
      <c r="A20" s="102" t="s">
        <v>444</v>
      </c>
      <c r="B20" s="4">
        <v>93</v>
      </c>
      <c r="C20" s="99">
        <v>94</v>
      </c>
      <c r="D20" s="100">
        <f t="shared" si="0"/>
        <v>93.5</v>
      </c>
      <c r="E20" s="63">
        <v>89</v>
      </c>
      <c r="F20" s="63">
        <v>91</v>
      </c>
      <c r="G20" s="101">
        <f t="shared" si="1"/>
        <v>90</v>
      </c>
      <c r="H20" s="9">
        <f t="shared" si="2"/>
        <v>91.4</v>
      </c>
    </row>
    <row r="21" spans="1:8" ht="21.95" customHeight="1">
      <c r="A21" s="102" t="s">
        <v>445</v>
      </c>
      <c r="B21" s="4">
        <v>90</v>
      </c>
      <c r="C21" s="99">
        <v>96</v>
      </c>
      <c r="D21" s="100">
        <f t="shared" si="0"/>
        <v>93</v>
      </c>
      <c r="E21" s="63">
        <v>90</v>
      </c>
      <c r="F21" s="63">
        <v>87</v>
      </c>
      <c r="G21" s="101">
        <f t="shared" si="1"/>
        <v>88.5</v>
      </c>
      <c r="H21" s="9">
        <f t="shared" si="2"/>
        <v>90.300000000000011</v>
      </c>
    </row>
    <row r="22" spans="1:8" ht="21.95" customHeight="1">
      <c r="A22" s="102" t="s">
        <v>446</v>
      </c>
      <c r="B22" s="4">
        <v>96</v>
      </c>
      <c r="C22" s="99">
        <v>97</v>
      </c>
      <c r="D22" s="100">
        <f t="shared" si="0"/>
        <v>96.5</v>
      </c>
      <c r="E22" s="63">
        <v>69</v>
      </c>
      <c r="F22" s="63">
        <v>85</v>
      </c>
      <c r="G22" s="101">
        <f t="shared" si="1"/>
        <v>77</v>
      </c>
      <c r="H22" s="9">
        <f t="shared" si="2"/>
        <v>84.8</v>
      </c>
    </row>
    <row r="23" spans="1:8" ht="21.95" customHeight="1">
      <c r="A23" s="102" t="s">
        <v>447</v>
      </c>
      <c r="B23" s="4">
        <v>90</v>
      </c>
      <c r="C23" s="99">
        <v>91</v>
      </c>
      <c r="D23" s="100">
        <f t="shared" si="0"/>
        <v>90.5</v>
      </c>
      <c r="E23" s="103">
        <v>76</v>
      </c>
      <c r="F23" s="63">
        <v>79</v>
      </c>
      <c r="G23" s="101">
        <f t="shared" si="1"/>
        <v>77.5</v>
      </c>
      <c r="H23" s="9">
        <f t="shared" si="2"/>
        <v>82.7</v>
      </c>
    </row>
    <row r="24" spans="1:8" ht="21.95" customHeight="1">
      <c r="A24" s="60" t="s">
        <v>448</v>
      </c>
      <c r="B24" s="104">
        <v>93</v>
      </c>
      <c r="C24" s="99">
        <v>96</v>
      </c>
      <c r="D24" s="100">
        <f t="shared" si="0"/>
        <v>94.5</v>
      </c>
      <c r="E24" s="103">
        <v>98</v>
      </c>
      <c r="F24" s="63">
        <v>95</v>
      </c>
      <c r="G24" s="101">
        <f t="shared" si="1"/>
        <v>96.5</v>
      </c>
      <c r="H24" s="9">
        <f t="shared" si="2"/>
        <v>95.7</v>
      </c>
    </row>
    <row r="25" spans="1:8" ht="21.95" customHeight="1">
      <c r="A25" s="60" t="s">
        <v>449</v>
      </c>
      <c r="B25" s="104">
        <v>93</v>
      </c>
      <c r="C25" s="99">
        <v>96</v>
      </c>
      <c r="D25" s="100">
        <f t="shared" si="0"/>
        <v>94.5</v>
      </c>
      <c r="E25" s="103">
        <v>93</v>
      </c>
      <c r="F25" s="63">
        <v>65</v>
      </c>
      <c r="G25" s="101">
        <f t="shared" si="1"/>
        <v>79</v>
      </c>
      <c r="H25" s="9">
        <f t="shared" si="2"/>
        <v>85.2</v>
      </c>
    </row>
    <row r="26" spans="1:8" ht="21.95" customHeight="1">
      <c r="A26" s="60" t="s">
        <v>450</v>
      </c>
      <c r="B26" s="104">
        <v>92</v>
      </c>
      <c r="C26" s="99">
        <v>95</v>
      </c>
      <c r="D26" s="100">
        <f t="shared" si="0"/>
        <v>93.5</v>
      </c>
      <c r="E26" s="103">
        <v>90</v>
      </c>
      <c r="F26" s="63">
        <v>70</v>
      </c>
      <c r="G26" s="101">
        <f t="shared" si="1"/>
        <v>80</v>
      </c>
      <c r="H26" s="9">
        <f t="shared" si="2"/>
        <v>85.4</v>
      </c>
    </row>
    <row r="27" spans="1:8" ht="21.95" customHeight="1">
      <c r="A27" s="60" t="s">
        <v>451</v>
      </c>
      <c r="B27" s="104">
        <v>93</v>
      </c>
      <c r="C27" s="99">
        <v>89</v>
      </c>
      <c r="D27" s="100">
        <f t="shared" si="0"/>
        <v>91</v>
      </c>
      <c r="E27" s="103">
        <v>86</v>
      </c>
      <c r="F27" s="63">
        <v>70</v>
      </c>
      <c r="G27" s="101">
        <f t="shared" si="1"/>
        <v>78</v>
      </c>
      <c r="H27" s="9">
        <f t="shared" si="2"/>
        <v>83.199999999999989</v>
      </c>
    </row>
    <row r="28" spans="1:8" ht="21.95" customHeight="1">
      <c r="A28" s="60" t="s">
        <v>452</v>
      </c>
      <c r="B28" s="104">
        <v>77</v>
      </c>
      <c r="C28" s="99">
        <v>86</v>
      </c>
      <c r="D28" s="100">
        <f t="shared" si="0"/>
        <v>81.5</v>
      </c>
      <c r="E28" s="103">
        <v>60</v>
      </c>
      <c r="F28" s="63">
        <v>77</v>
      </c>
      <c r="G28" s="101">
        <f t="shared" si="1"/>
        <v>68.5</v>
      </c>
      <c r="H28" s="9">
        <f t="shared" si="2"/>
        <v>73.7</v>
      </c>
    </row>
    <row r="29" spans="1:8" ht="21.95" customHeight="1">
      <c r="A29" s="60" t="s">
        <v>453</v>
      </c>
      <c r="B29" s="104">
        <v>84</v>
      </c>
      <c r="C29" s="99">
        <v>89</v>
      </c>
      <c r="D29" s="100">
        <f t="shared" si="0"/>
        <v>86.5</v>
      </c>
      <c r="E29" s="103">
        <v>74</v>
      </c>
      <c r="F29" s="63">
        <v>92</v>
      </c>
      <c r="G29" s="101">
        <f t="shared" si="1"/>
        <v>83</v>
      </c>
      <c r="H29" s="9">
        <f t="shared" si="2"/>
        <v>84.4</v>
      </c>
    </row>
    <row r="30" spans="1:8" ht="21.95" customHeight="1">
      <c r="A30" s="60" t="s">
        <v>454</v>
      </c>
      <c r="B30" s="105">
        <v>94</v>
      </c>
      <c r="C30" s="99">
        <v>96</v>
      </c>
      <c r="D30" s="100">
        <f t="shared" si="0"/>
        <v>95</v>
      </c>
      <c r="E30" s="103">
        <v>80</v>
      </c>
      <c r="F30" s="63">
        <v>78</v>
      </c>
      <c r="G30" s="101">
        <f t="shared" si="1"/>
        <v>79</v>
      </c>
      <c r="H30" s="9">
        <f t="shared" si="2"/>
        <v>85.4</v>
      </c>
    </row>
    <row r="31" spans="1:8" ht="21.95" customHeight="1">
      <c r="A31" s="60" t="s">
        <v>455</v>
      </c>
      <c r="B31" s="104">
        <v>88</v>
      </c>
      <c r="C31" s="99">
        <v>92</v>
      </c>
      <c r="D31" s="100">
        <f t="shared" si="0"/>
        <v>90</v>
      </c>
      <c r="E31" s="103">
        <v>98</v>
      </c>
      <c r="F31" s="63">
        <v>91</v>
      </c>
      <c r="G31" s="101">
        <f t="shared" si="1"/>
        <v>94.5</v>
      </c>
      <c r="H31" s="9">
        <f t="shared" si="2"/>
        <v>92.699999999999989</v>
      </c>
    </row>
    <row r="32" spans="1:8" ht="21.95" customHeight="1">
      <c r="A32" s="60" t="s">
        <v>456</v>
      </c>
      <c r="B32" s="104">
        <v>97</v>
      </c>
      <c r="C32" s="99">
        <v>96</v>
      </c>
      <c r="D32" s="100">
        <f t="shared" si="0"/>
        <v>96.5</v>
      </c>
      <c r="E32" s="103">
        <v>96</v>
      </c>
      <c r="F32" s="63">
        <v>69</v>
      </c>
      <c r="G32" s="101">
        <f t="shared" si="1"/>
        <v>82.5</v>
      </c>
      <c r="H32" s="9">
        <f t="shared" si="2"/>
        <v>88.1</v>
      </c>
    </row>
    <row r="33" spans="1:8" ht="21.95" customHeight="1">
      <c r="A33" s="60" t="s">
        <v>457</v>
      </c>
      <c r="B33" s="104">
        <v>89</v>
      </c>
      <c r="C33" s="99">
        <v>90</v>
      </c>
      <c r="D33" s="100">
        <f t="shared" si="0"/>
        <v>89.5</v>
      </c>
      <c r="E33" s="103">
        <v>73</v>
      </c>
      <c r="F33" s="63">
        <v>66</v>
      </c>
      <c r="G33" s="101">
        <f t="shared" si="1"/>
        <v>69.5</v>
      </c>
      <c r="H33" s="9">
        <f t="shared" si="2"/>
        <v>77.5</v>
      </c>
    </row>
    <row r="34" spans="1:8" ht="21.95" customHeight="1">
      <c r="A34" s="60" t="s">
        <v>458</v>
      </c>
      <c r="B34" s="104">
        <v>97</v>
      </c>
      <c r="C34" s="99">
        <v>97</v>
      </c>
      <c r="D34" s="100">
        <f t="shared" si="0"/>
        <v>97</v>
      </c>
      <c r="E34" s="103">
        <v>94</v>
      </c>
      <c r="F34" s="63">
        <v>90</v>
      </c>
      <c r="G34" s="101">
        <f t="shared" si="1"/>
        <v>92</v>
      </c>
      <c r="H34" s="9">
        <f t="shared" si="2"/>
        <v>94</v>
      </c>
    </row>
    <row r="35" spans="1:8" ht="21.95" customHeight="1">
      <c r="A35" s="60" t="s">
        <v>459</v>
      </c>
      <c r="B35" s="104">
        <v>97</v>
      </c>
      <c r="C35" s="99">
        <v>97</v>
      </c>
      <c r="D35" s="100">
        <f t="shared" si="0"/>
        <v>97</v>
      </c>
      <c r="E35" s="103">
        <v>67</v>
      </c>
      <c r="F35" s="63">
        <v>70</v>
      </c>
      <c r="G35" s="101">
        <f t="shared" si="1"/>
        <v>68.5</v>
      </c>
      <c r="H35" s="9">
        <f t="shared" si="2"/>
        <v>79.900000000000006</v>
      </c>
    </row>
    <row r="36" spans="1:8" ht="21.95" customHeight="1">
      <c r="A36" s="60" t="s">
        <v>460</v>
      </c>
      <c r="B36" s="104">
        <v>86</v>
      </c>
      <c r="C36" s="99">
        <v>93</v>
      </c>
      <c r="D36" s="100">
        <f t="shared" si="0"/>
        <v>89.5</v>
      </c>
      <c r="E36" s="103">
        <v>77</v>
      </c>
      <c r="F36" s="63">
        <v>92</v>
      </c>
      <c r="G36" s="101">
        <f t="shared" si="1"/>
        <v>84.5</v>
      </c>
      <c r="H36" s="9">
        <f t="shared" si="2"/>
        <v>86.5</v>
      </c>
    </row>
    <row r="37" spans="1:8" ht="21.95" customHeight="1">
      <c r="A37" s="60" t="s">
        <v>461</v>
      </c>
      <c r="B37" s="63">
        <v>90</v>
      </c>
      <c r="C37" s="63">
        <v>91</v>
      </c>
      <c r="D37" s="100">
        <f t="shared" si="0"/>
        <v>90.5</v>
      </c>
      <c r="E37" s="103">
        <v>93</v>
      </c>
      <c r="F37" s="63">
        <v>82</v>
      </c>
      <c r="G37" s="101">
        <f t="shared" si="1"/>
        <v>87.5</v>
      </c>
      <c r="H37" s="9">
        <f t="shared" si="2"/>
        <v>88.7</v>
      </c>
    </row>
    <row r="38" spans="1:8" ht="21.95" customHeight="1">
      <c r="A38" s="60" t="s">
        <v>462</v>
      </c>
      <c r="B38" s="63">
        <v>91</v>
      </c>
      <c r="C38" s="63">
        <v>96</v>
      </c>
      <c r="D38" s="100">
        <f t="shared" si="0"/>
        <v>93.5</v>
      </c>
      <c r="E38" s="103">
        <v>97</v>
      </c>
      <c r="F38" s="63">
        <v>75</v>
      </c>
      <c r="G38" s="101">
        <f t="shared" si="1"/>
        <v>86</v>
      </c>
      <c r="H38" s="9">
        <f t="shared" si="2"/>
        <v>89</v>
      </c>
    </row>
    <row r="39" spans="1:8" ht="21.95" customHeight="1">
      <c r="A39" s="60" t="s">
        <v>463</v>
      </c>
      <c r="B39" s="63">
        <v>95</v>
      </c>
      <c r="C39" s="63">
        <v>90</v>
      </c>
      <c r="D39" s="100">
        <f t="shared" si="0"/>
        <v>92.5</v>
      </c>
      <c r="E39" s="103">
        <v>93</v>
      </c>
      <c r="F39" s="63">
        <v>92</v>
      </c>
      <c r="G39" s="101">
        <f t="shared" si="1"/>
        <v>92.5</v>
      </c>
      <c r="H39" s="9">
        <f t="shared" si="2"/>
        <v>92.5</v>
      </c>
    </row>
    <row r="40" spans="1:8" ht="21.95" customHeight="1">
      <c r="A40" s="60" t="s">
        <v>464</v>
      </c>
      <c r="B40" s="63">
        <v>94</v>
      </c>
      <c r="C40" s="63">
        <v>96</v>
      </c>
      <c r="D40" s="100">
        <f t="shared" si="0"/>
        <v>95</v>
      </c>
      <c r="E40" s="103">
        <v>83</v>
      </c>
      <c r="F40" s="63">
        <v>76</v>
      </c>
      <c r="G40" s="101">
        <f t="shared" si="1"/>
        <v>79.5</v>
      </c>
      <c r="H40" s="9">
        <f t="shared" si="2"/>
        <v>85.699999999999989</v>
      </c>
    </row>
    <row r="41" spans="1:8" ht="21.95" customHeight="1">
      <c r="A41" s="60" t="s">
        <v>465</v>
      </c>
      <c r="B41" s="63">
        <v>96</v>
      </c>
      <c r="C41" s="63">
        <v>97</v>
      </c>
      <c r="D41" s="100">
        <f t="shared" si="0"/>
        <v>96.5</v>
      </c>
      <c r="E41" s="103">
        <v>88</v>
      </c>
      <c r="F41" s="63">
        <v>93</v>
      </c>
      <c r="G41" s="101">
        <f t="shared" si="1"/>
        <v>90.5</v>
      </c>
      <c r="H41" s="9">
        <f t="shared" si="2"/>
        <v>92.9</v>
      </c>
    </row>
    <row r="42" spans="1:8" ht="21.95" customHeight="1">
      <c r="A42" s="60" t="s">
        <v>466</v>
      </c>
      <c r="B42" s="63">
        <v>89</v>
      </c>
      <c r="C42" s="63">
        <v>88</v>
      </c>
      <c r="D42" s="100">
        <f t="shared" si="0"/>
        <v>88.5</v>
      </c>
      <c r="E42" s="103">
        <v>61</v>
      </c>
      <c r="F42" s="63">
        <v>64</v>
      </c>
      <c r="G42" s="101">
        <f t="shared" si="1"/>
        <v>62.5</v>
      </c>
      <c r="H42" s="9">
        <f t="shared" si="2"/>
        <v>72.900000000000006</v>
      </c>
    </row>
    <row r="43" spans="1:8" ht="21.95" customHeight="1">
      <c r="A43" s="60" t="s">
        <v>467</v>
      </c>
      <c r="B43" s="63">
        <v>90</v>
      </c>
      <c r="C43" s="63">
        <v>94</v>
      </c>
      <c r="D43" s="100">
        <f t="shared" si="0"/>
        <v>92</v>
      </c>
      <c r="E43" s="103">
        <v>97</v>
      </c>
      <c r="F43" s="63">
        <v>87</v>
      </c>
      <c r="G43" s="101">
        <f t="shared" si="1"/>
        <v>92</v>
      </c>
      <c r="H43" s="9">
        <f t="shared" si="2"/>
        <v>92</v>
      </c>
    </row>
    <row r="44" spans="1:8" ht="21.95" customHeight="1">
      <c r="A44" s="60" t="s">
        <v>468</v>
      </c>
      <c r="B44" s="63">
        <v>66</v>
      </c>
      <c r="C44" s="63">
        <v>79</v>
      </c>
      <c r="D44" s="100">
        <f t="shared" si="0"/>
        <v>72.5</v>
      </c>
      <c r="E44" s="103" t="s">
        <v>165</v>
      </c>
      <c r="F44" s="63" t="s">
        <v>165</v>
      </c>
      <c r="G44" s="63">
        <v>0</v>
      </c>
      <c r="H44" s="63">
        <v>29</v>
      </c>
    </row>
    <row r="45" spans="1:8" ht="21.95" customHeight="1">
      <c r="A45" s="60" t="s">
        <v>469</v>
      </c>
      <c r="B45" s="63">
        <v>97</v>
      </c>
      <c r="C45" s="63">
        <v>97</v>
      </c>
      <c r="D45" s="100">
        <f t="shared" si="0"/>
        <v>97</v>
      </c>
      <c r="E45" s="103">
        <v>91</v>
      </c>
      <c r="F45" s="63">
        <v>90</v>
      </c>
      <c r="G45" s="101">
        <f t="shared" si="1"/>
        <v>90.5</v>
      </c>
      <c r="H45" s="9">
        <f t="shared" si="2"/>
        <v>93.1</v>
      </c>
    </row>
    <row r="46" spans="1:8" ht="21.95" customHeight="1">
      <c r="A46" s="106"/>
      <c r="B46" s="63"/>
      <c r="C46" s="63"/>
      <c r="D46" s="100"/>
      <c r="E46" s="63"/>
      <c r="F46" s="63"/>
      <c r="G46" s="101"/>
      <c r="H46" s="9"/>
    </row>
    <row r="47" spans="1:8">
      <c r="A47" s="122" t="s">
        <v>39</v>
      </c>
      <c r="B47" s="122"/>
      <c r="C47" s="123" t="s">
        <v>40</v>
      </c>
      <c r="D47" s="123"/>
      <c r="E47" s="123"/>
      <c r="F47" s="123"/>
      <c r="G47" s="123"/>
      <c r="H47" s="124"/>
    </row>
    <row r="48" spans="1:8">
      <c r="A48" s="122"/>
      <c r="B48" s="122"/>
      <c r="C48" s="125"/>
      <c r="D48" s="125"/>
      <c r="E48" s="125"/>
      <c r="F48" s="125"/>
      <c r="G48" s="125"/>
      <c r="H48" s="126"/>
    </row>
    <row r="49" spans="1:12" ht="18.75">
      <c r="A49" s="12" t="s">
        <v>41</v>
      </c>
    </row>
    <row r="50" spans="1:12" ht="18.75">
      <c r="A50" s="12" t="s">
        <v>42</v>
      </c>
    </row>
    <row r="51" spans="1:12" ht="18.75">
      <c r="A51" s="12" t="s">
        <v>43</v>
      </c>
      <c r="L51" s="1" t="s">
        <v>260</v>
      </c>
    </row>
    <row r="52" spans="1:12" ht="18.75">
      <c r="A52" s="12" t="s">
        <v>44</v>
      </c>
    </row>
  </sheetData>
  <mergeCells count="16">
    <mergeCell ref="A47:B48"/>
    <mergeCell ref="C47:H48"/>
    <mergeCell ref="A2:H2"/>
    <mergeCell ref="A3:H3"/>
    <mergeCell ref="A4:H4"/>
    <mergeCell ref="A5:H5"/>
    <mergeCell ref="A6:A8"/>
    <mergeCell ref="B6:D6"/>
    <mergeCell ref="E6:G6"/>
    <mergeCell ref="H6:H8"/>
    <mergeCell ref="B7:B8"/>
    <mergeCell ref="C7:C8"/>
    <mergeCell ref="D7:D8"/>
    <mergeCell ref="E7:E8"/>
    <mergeCell ref="F7:F8"/>
    <mergeCell ref="G7:G8"/>
  </mergeCells>
  <phoneticPr fontId="2" type="noConversion"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6"/>
  <sheetViews>
    <sheetView workbookViewId="0">
      <selection activeCell="K8" sqref="K8"/>
    </sheetView>
  </sheetViews>
  <sheetFormatPr defaultRowHeight="13.5"/>
  <sheetData>
    <row r="1" spans="1:8" ht="18.75">
      <c r="A1" s="66"/>
    </row>
    <row r="2" spans="1:8" ht="20.25">
      <c r="A2" s="153" t="s">
        <v>1</v>
      </c>
      <c r="B2" s="153"/>
      <c r="C2" s="153"/>
      <c r="D2" s="153"/>
      <c r="E2" s="153"/>
      <c r="F2" s="153"/>
      <c r="G2" s="153"/>
      <c r="H2" s="153"/>
    </row>
    <row r="3" spans="1:8" ht="20.25">
      <c r="A3" s="153" t="s">
        <v>99</v>
      </c>
      <c r="B3" s="153"/>
      <c r="C3" s="153"/>
      <c r="D3" s="153"/>
      <c r="E3" s="153"/>
      <c r="F3" s="153"/>
      <c r="G3" s="153"/>
      <c r="H3" s="153"/>
    </row>
    <row r="4" spans="1:8" ht="18.75">
      <c r="A4" s="168" t="s">
        <v>562</v>
      </c>
      <c r="B4" s="168"/>
      <c r="C4" s="168"/>
      <c r="D4" s="168"/>
      <c r="E4" s="168"/>
      <c r="F4" s="168"/>
      <c r="G4" s="168"/>
      <c r="H4" s="168"/>
    </row>
    <row r="5" spans="1:8" ht="14.25">
      <c r="A5" s="42"/>
    </row>
    <row r="6" spans="1:8" ht="15" thickBot="1">
      <c r="A6" s="169" t="s">
        <v>561</v>
      </c>
      <c r="B6" s="169"/>
      <c r="C6" s="169"/>
      <c r="D6" s="169"/>
      <c r="E6" s="169"/>
      <c r="F6" s="169"/>
      <c r="G6" s="169"/>
      <c r="H6" s="169"/>
    </row>
    <row r="7" spans="1:8" ht="15" thickBot="1">
      <c r="A7" s="170" t="s">
        <v>5</v>
      </c>
      <c r="B7" s="173" t="s">
        <v>6</v>
      </c>
      <c r="C7" s="174"/>
      <c r="D7" s="175"/>
      <c r="E7" s="173" t="s">
        <v>7</v>
      </c>
      <c r="F7" s="174"/>
      <c r="G7" s="175"/>
      <c r="H7" s="43" t="s">
        <v>155</v>
      </c>
    </row>
    <row r="8" spans="1:8" ht="59.25" customHeight="1">
      <c r="A8" s="171"/>
      <c r="B8" s="170" t="s">
        <v>548</v>
      </c>
      <c r="C8" s="170" t="s">
        <v>549</v>
      </c>
      <c r="D8" s="170" t="s">
        <v>6</v>
      </c>
      <c r="E8" s="44" t="s">
        <v>159</v>
      </c>
      <c r="F8" s="44" t="s">
        <v>160</v>
      </c>
      <c r="G8" s="170" t="s">
        <v>7</v>
      </c>
      <c r="H8" s="44" t="s">
        <v>156</v>
      </c>
    </row>
    <row r="9" spans="1:8" ht="15" thickBot="1">
      <c r="A9" s="172"/>
      <c r="B9" s="172"/>
      <c r="C9" s="172"/>
      <c r="D9" s="172"/>
      <c r="E9" s="46" t="s">
        <v>156</v>
      </c>
      <c r="F9" s="46" t="s">
        <v>156</v>
      </c>
      <c r="G9" s="172"/>
      <c r="H9" s="45"/>
    </row>
    <row r="10" spans="1:8" ht="19.5" thickBot="1">
      <c r="A10" s="121" t="s">
        <v>550</v>
      </c>
      <c r="B10" s="120">
        <v>94</v>
      </c>
      <c r="C10" s="120">
        <v>81</v>
      </c>
      <c r="D10" s="120">
        <v>87.5</v>
      </c>
      <c r="E10" s="120">
        <v>60</v>
      </c>
      <c r="F10" s="120">
        <v>88</v>
      </c>
      <c r="G10" s="120">
        <v>77</v>
      </c>
      <c r="H10" s="120">
        <v>81</v>
      </c>
    </row>
    <row r="11" spans="1:8" ht="19.5" thickBot="1">
      <c r="A11" s="121" t="s">
        <v>551</v>
      </c>
      <c r="B11" s="120">
        <v>88</v>
      </c>
      <c r="C11" s="120">
        <v>88</v>
      </c>
      <c r="D11" s="120">
        <v>88</v>
      </c>
      <c r="E11" s="120">
        <v>87</v>
      </c>
      <c r="F11" s="120">
        <v>69</v>
      </c>
      <c r="G11" s="120">
        <v>76</v>
      </c>
      <c r="H11" s="120">
        <v>81</v>
      </c>
    </row>
    <row r="12" spans="1:8" ht="19.5" thickBot="1">
      <c r="A12" s="121" t="s">
        <v>552</v>
      </c>
      <c r="B12" s="120">
        <v>99</v>
      </c>
      <c r="C12" s="120">
        <v>90</v>
      </c>
      <c r="D12" s="120">
        <v>94.5</v>
      </c>
      <c r="E12" s="120">
        <v>70</v>
      </c>
      <c r="F12" s="120">
        <v>96</v>
      </c>
      <c r="G12" s="120">
        <v>86</v>
      </c>
      <c r="H12" s="120">
        <v>89</v>
      </c>
    </row>
    <row r="13" spans="1:8" ht="19.5" thickBot="1">
      <c r="A13" s="121" t="s">
        <v>553</v>
      </c>
      <c r="B13" s="120">
        <v>89</v>
      </c>
      <c r="C13" s="120">
        <v>90</v>
      </c>
      <c r="D13" s="120">
        <v>89.5</v>
      </c>
      <c r="E13" s="120">
        <v>62</v>
      </c>
      <c r="F13" s="120">
        <v>79</v>
      </c>
      <c r="G13" s="120">
        <v>72</v>
      </c>
      <c r="H13" s="120">
        <v>79</v>
      </c>
    </row>
    <row r="14" spans="1:8" ht="19.5" thickBot="1">
      <c r="A14" s="121" t="s">
        <v>554</v>
      </c>
      <c r="B14" s="120">
        <v>93</v>
      </c>
      <c r="C14" s="120">
        <v>81</v>
      </c>
      <c r="D14" s="120">
        <v>87</v>
      </c>
      <c r="E14" s="120">
        <v>62</v>
      </c>
      <c r="F14" s="120">
        <v>75</v>
      </c>
      <c r="G14" s="120">
        <v>70</v>
      </c>
      <c r="H14" s="120">
        <v>77</v>
      </c>
    </row>
    <row r="15" spans="1:8" ht="19.5" thickBot="1">
      <c r="A15" s="121" t="s">
        <v>555</v>
      </c>
      <c r="B15" s="120">
        <v>91</v>
      </c>
      <c r="C15" s="120">
        <v>85</v>
      </c>
      <c r="D15" s="120">
        <v>88</v>
      </c>
      <c r="E15" s="120">
        <v>64</v>
      </c>
      <c r="F15" s="120">
        <v>72</v>
      </c>
      <c r="G15" s="120">
        <v>69</v>
      </c>
      <c r="H15" s="120">
        <v>77</v>
      </c>
    </row>
    <row r="16" spans="1:8" ht="19.5" thickBot="1">
      <c r="A16" s="121" t="s">
        <v>556</v>
      </c>
      <c r="B16" s="120">
        <v>88</v>
      </c>
      <c r="C16" s="120">
        <v>77</v>
      </c>
      <c r="D16" s="120">
        <v>82.5</v>
      </c>
      <c r="E16" s="120">
        <v>65</v>
      </c>
      <c r="F16" s="120">
        <v>76</v>
      </c>
      <c r="G16" s="120">
        <v>72</v>
      </c>
      <c r="H16" s="120">
        <v>76</v>
      </c>
    </row>
    <row r="17" spans="1:8" ht="19.5" thickBot="1">
      <c r="A17" s="121" t="s">
        <v>557</v>
      </c>
      <c r="B17" s="120">
        <v>90</v>
      </c>
      <c r="C17" s="120">
        <v>85</v>
      </c>
      <c r="D17" s="120">
        <v>87.5</v>
      </c>
      <c r="E17" s="120">
        <v>91</v>
      </c>
      <c r="F17" s="120">
        <v>80</v>
      </c>
      <c r="G17" s="120">
        <v>84</v>
      </c>
      <c r="H17" s="120">
        <v>85</v>
      </c>
    </row>
    <row r="18" spans="1:8" ht="19.5" thickBot="1">
      <c r="A18" s="121" t="s">
        <v>558</v>
      </c>
      <c r="B18" s="120">
        <v>97</v>
      </c>
      <c r="C18" s="120">
        <v>88</v>
      </c>
      <c r="D18" s="120">
        <v>92.5</v>
      </c>
      <c r="E18" s="120">
        <v>70</v>
      </c>
      <c r="F18" s="120">
        <v>81</v>
      </c>
      <c r="G18" s="120">
        <v>77</v>
      </c>
      <c r="H18" s="120">
        <v>83</v>
      </c>
    </row>
    <row r="19" spans="1:8" ht="19.5" thickBot="1">
      <c r="A19" s="121" t="s">
        <v>559</v>
      </c>
      <c r="B19" s="120">
        <v>99</v>
      </c>
      <c r="C19" s="120">
        <v>85</v>
      </c>
      <c r="D19" s="120">
        <v>92</v>
      </c>
      <c r="E19" s="120">
        <v>67</v>
      </c>
      <c r="F19" s="120">
        <v>97</v>
      </c>
      <c r="G19" s="120">
        <v>85</v>
      </c>
      <c r="H19" s="120">
        <v>88</v>
      </c>
    </row>
    <row r="20" spans="1:8" ht="19.5" thickBot="1">
      <c r="A20" s="121" t="s">
        <v>560</v>
      </c>
      <c r="B20" s="120">
        <v>96</v>
      </c>
      <c r="C20" s="120">
        <v>86</v>
      </c>
      <c r="D20" s="120">
        <v>91</v>
      </c>
      <c r="E20" s="120">
        <v>61</v>
      </c>
      <c r="F20" s="120">
        <v>82</v>
      </c>
      <c r="G20" s="120">
        <v>74</v>
      </c>
      <c r="H20" s="120">
        <v>81</v>
      </c>
    </row>
    <row r="21" spans="1:8" ht="19.5" thickBot="1">
      <c r="A21" s="50" t="s">
        <v>151</v>
      </c>
      <c r="B21" s="165" t="s">
        <v>179</v>
      </c>
      <c r="C21" s="166"/>
      <c r="D21" s="166"/>
      <c r="E21" s="166"/>
      <c r="F21" s="166"/>
      <c r="G21" s="166"/>
      <c r="H21" s="167"/>
    </row>
    <row r="22" spans="1:8" ht="18.75">
      <c r="A22" s="117" t="s">
        <v>41</v>
      </c>
    </row>
    <row r="23" spans="1:8" ht="18.75">
      <c r="A23" s="117" t="s">
        <v>42</v>
      </c>
    </row>
    <row r="24" spans="1:8" ht="18.75">
      <c r="A24" s="117" t="s">
        <v>43</v>
      </c>
    </row>
    <row r="25" spans="1:8" ht="18.75">
      <c r="A25" s="117" t="s">
        <v>44</v>
      </c>
    </row>
    <row r="26" spans="1:8" ht="18.75">
      <c r="A26" s="66"/>
    </row>
  </sheetData>
  <mergeCells count="12">
    <mergeCell ref="B21:H21"/>
    <mergeCell ref="A2:H2"/>
    <mergeCell ref="A3:H3"/>
    <mergeCell ref="A4:H4"/>
    <mergeCell ref="A6:H6"/>
    <mergeCell ref="A7:A9"/>
    <mergeCell ref="B7:D7"/>
    <mergeCell ref="E7:G7"/>
    <mergeCell ref="B8:B9"/>
    <mergeCell ref="C8:C9"/>
    <mergeCell ref="D8:D9"/>
    <mergeCell ref="G8:G9"/>
  </mergeCells>
  <phoneticPr fontId="2" type="noConversion"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7" workbookViewId="0">
      <selection activeCell="L19" sqref="L19"/>
    </sheetView>
  </sheetViews>
  <sheetFormatPr defaultColWidth="9" defaultRowHeight="13.5"/>
  <cols>
    <col min="1" max="1" width="5.125" style="20" customWidth="1"/>
    <col min="2" max="2" width="8.5" style="20" customWidth="1"/>
    <col min="3" max="4" width="7.625" style="20" customWidth="1"/>
    <col min="5" max="5" width="9.25" style="20" customWidth="1"/>
    <col min="6" max="6" width="8" style="20" customWidth="1"/>
    <col min="7" max="7" width="8.25" style="20" customWidth="1"/>
    <col min="8" max="8" width="7.5" style="20" customWidth="1"/>
    <col min="9" max="9" width="10.25" style="20" customWidth="1"/>
    <col min="10" max="10" width="11.625" style="20" customWidth="1"/>
    <col min="11" max="16384" width="9" style="20"/>
  </cols>
  <sheetData>
    <row r="1" spans="1:10" ht="20.25">
      <c r="A1" s="153" t="s">
        <v>1</v>
      </c>
      <c r="B1" s="153"/>
      <c r="C1" s="153"/>
      <c r="D1" s="153"/>
      <c r="E1" s="153"/>
      <c r="F1" s="153"/>
      <c r="G1" s="153"/>
      <c r="H1" s="153"/>
      <c r="I1" s="153"/>
      <c r="J1" s="153"/>
    </row>
    <row r="2" spans="1:10" ht="20.25">
      <c r="A2" s="153" t="s">
        <v>99</v>
      </c>
      <c r="B2" s="153"/>
      <c r="C2" s="153"/>
      <c r="D2" s="153"/>
      <c r="E2" s="153"/>
      <c r="F2" s="153"/>
      <c r="G2" s="153"/>
      <c r="H2" s="153"/>
      <c r="I2" s="153"/>
      <c r="J2" s="153"/>
    </row>
    <row r="3" spans="1:10" ht="18.75">
      <c r="A3" s="197" t="s">
        <v>470</v>
      </c>
      <c r="B3" s="155"/>
      <c r="C3" s="155"/>
      <c r="D3" s="155"/>
      <c r="E3" s="155"/>
      <c r="F3" s="155"/>
      <c r="G3" s="155"/>
      <c r="H3" s="155"/>
      <c r="I3" s="155"/>
      <c r="J3" s="155"/>
    </row>
    <row r="4" spans="1:10" ht="14.25">
      <c r="A4" s="157" t="s">
        <v>471</v>
      </c>
      <c r="B4" s="157"/>
      <c r="C4" s="157"/>
      <c r="D4" s="157"/>
      <c r="E4" s="157"/>
      <c r="F4" s="157"/>
      <c r="G4" s="157"/>
      <c r="H4" s="157"/>
      <c r="I4" s="157"/>
      <c r="J4" s="157"/>
    </row>
    <row r="5" spans="1:10" ht="17.25">
      <c r="A5" s="198" t="s">
        <v>102</v>
      </c>
      <c r="B5" s="198" t="s">
        <v>5</v>
      </c>
      <c r="C5" s="213" t="s">
        <v>6</v>
      </c>
      <c r="D5" s="213"/>
      <c r="E5" s="213"/>
      <c r="F5" s="214" t="s">
        <v>7</v>
      </c>
      <c r="G5" s="215"/>
      <c r="H5" s="215"/>
      <c r="I5" s="216"/>
      <c r="J5" s="217" t="s">
        <v>103</v>
      </c>
    </row>
    <row r="6" spans="1:10" ht="64.5">
      <c r="A6" s="212"/>
      <c r="B6" s="212"/>
      <c r="C6" s="107" t="s">
        <v>472</v>
      </c>
      <c r="D6" s="107" t="s">
        <v>473</v>
      </c>
      <c r="E6" s="26" t="s">
        <v>6</v>
      </c>
      <c r="F6" s="26" t="s">
        <v>107</v>
      </c>
      <c r="G6" s="26" t="s">
        <v>108</v>
      </c>
      <c r="H6" s="108" t="s">
        <v>474</v>
      </c>
      <c r="I6" s="26" t="s">
        <v>7</v>
      </c>
      <c r="J6" s="218"/>
    </row>
    <row r="7" spans="1:10" ht="14.25">
      <c r="A7" s="109">
        <v>1</v>
      </c>
      <c r="B7" s="53" t="s">
        <v>475</v>
      </c>
      <c r="C7" s="110">
        <v>60</v>
      </c>
      <c r="D7" s="110">
        <v>60</v>
      </c>
      <c r="E7" s="26">
        <f t="shared" ref="E7:E15" si="0">INT(C7*0.5+D7*0.5)</f>
        <v>60</v>
      </c>
      <c r="F7" s="26">
        <v>78</v>
      </c>
      <c r="G7" s="26">
        <v>81</v>
      </c>
      <c r="H7" s="26">
        <f>[1]论文及答辩!H2</f>
        <v>75</v>
      </c>
      <c r="I7" s="26">
        <f>INT(F7*0.3+G7*0.3+H7*0.4)</f>
        <v>77</v>
      </c>
      <c r="J7" s="26">
        <f>INT(E7*0.4+I7*0.6)</f>
        <v>70</v>
      </c>
    </row>
    <row r="8" spans="1:10" ht="14.25">
      <c r="A8" s="109">
        <v>2</v>
      </c>
      <c r="B8" s="53" t="s">
        <v>476</v>
      </c>
      <c r="C8" s="110">
        <v>60</v>
      </c>
      <c r="D8" s="110">
        <v>61</v>
      </c>
      <c r="E8" s="26">
        <f t="shared" si="0"/>
        <v>60</v>
      </c>
      <c r="F8" s="26">
        <v>58</v>
      </c>
      <c r="G8" s="26">
        <v>82</v>
      </c>
      <c r="H8" s="26">
        <f>[1]论文及答辩!H3</f>
        <v>73</v>
      </c>
      <c r="I8" s="26">
        <f t="shared" ref="I8:I15" si="1">INT(F8*0.3+G8*0.3+H8*0.4)</f>
        <v>71</v>
      </c>
      <c r="J8" s="26">
        <f t="shared" ref="J8:J15" si="2">INT(E8*0.4+I8*0.6)</f>
        <v>66</v>
      </c>
    </row>
    <row r="9" spans="1:10" ht="14.25">
      <c r="A9" s="109">
        <v>3</v>
      </c>
      <c r="B9" s="53" t="s">
        <v>477</v>
      </c>
      <c r="C9" s="110"/>
      <c r="D9" s="110"/>
      <c r="E9" s="26"/>
      <c r="F9" s="26"/>
      <c r="G9" s="26"/>
      <c r="H9" s="26"/>
      <c r="I9" s="26"/>
      <c r="J9" s="26">
        <v>85</v>
      </c>
    </row>
    <row r="10" spans="1:10" ht="14.25">
      <c r="A10" s="109">
        <v>4</v>
      </c>
      <c r="B10" s="53" t="s">
        <v>478</v>
      </c>
      <c r="C10" s="110">
        <v>80</v>
      </c>
      <c r="D10" s="110">
        <v>62</v>
      </c>
      <c r="E10" s="26">
        <f t="shared" si="0"/>
        <v>71</v>
      </c>
      <c r="F10" s="26">
        <v>89</v>
      </c>
      <c r="G10" s="26">
        <v>91</v>
      </c>
      <c r="H10" s="26">
        <f>[1]论文及答辩!H5</f>
        <v>73</v>
      </c>
      <c r="I10" s="26">
        <f t="shared" si="1"/>
        <v>83</v>
      </c>
      <c r="J10" s="26">
        <f t="shared" si="2"/>
        <v>78</v>
      </c>
    </row>
    <row r="11" spans="1:10" ht="14.25">
      <c r="A11" s="109">
        <v>5</v>
      </c>
      <c r="B11" s="53" t="s">
        <v>479</v>
      </c>
      <c r="C11" s="110"/>
      <c r="D11" s="26"/>
      <c r="E11" s="26"/>
      <c r="F11" s="26"/>
      <c r="G11" s="26"/>
      <c r="H11" s="26"/>
      <c r="I11" s="26"/>
      <c r="J11" s="26">
        <v>95</v>
      </c>
    </row>
    <row r="12" spans="1:10" ht="14.25">
      <c r="A12" s="109">
        <v>6</v>
      </c>
      <c r="B12" s="53" t="s">
        <v>480</v>
      </c>
      <c r="C12" s="110">
        <v>60</v>
      </c>
      <c r="D12" s="110">
        <v>60</v>
      </c>
      <c r="E12" s="26">
        <f t="shared" si="0"/>
        <v>60</v>
      </c>
      <c r="F12" s="26">
        <v>85</v>
      </c>
      <c r="G12" s="26">
        <v>87</v>
      </c>
      <c r="H12" s="26">
        <f>[1]论文及答辩!H7</f>
        <v>76</v>
      </c>
      <c r="I12" s="26">
        <f t="shared" si="1"/>
        <v>82</v>
      </c>
      <c r="J12" s="26">
        <f t="shared" si="2"/>
        <v>73</v>
      </c>
    </row>
    <row r="13" spans="1:10" ht="14.25">
      <c r="A13" s="109">
        <v>7</v>
      </c>
      <c r="B13" s="53" t="s">
        <v>481</v>
      </c>
      <c r="C13" s="110">
        <v>60</v>
      </c>
      <c r="D13" s="110">
        <v>60</v>
      </c>
      <c r="E13" s="26">
        <f t="shared" si="0"/>
        <v>60</v>
      </c>
      <c r="F13" s="26">
        <v>84</v>
      </c>
      <c r="G13" s="26">
        <v>77</v>
      </c>
      <c r="H13" s="26">
        <f>[1]论文及答辩!H8</f>
        <v>72</v>
      </c>
      <c r="I13" s="26">
        <f t="shared" si="1"/>
        <v>77</v>
      </c>
      <c r="J13" s="26">
        <f t="shared" si="2"/>
        <v>70</v>
      </c>
    </row>
    <row r="14" spans="1:10" ht="14.25">
      <c r="A14" s="109">
        <v>8</v>
      </c>
      <c r="B14" s="53" t="s">
        <v>482</v>
      </c>
      <c r="C14" s="110">
        <v>60</v>
      </c>
      <c r="D14" s="110">
        <v>60</v>
      </c>
      <c r="E14" s="26">
        <f t="shared" si="0"/>
        <v>60</v>
      </c>
      <c r="F14" s="26">
        <v>73</v>
      </c>
      <c r="G14" s="26">
        <v>83</v>
      </c>
      <c r="H14" s="26">
        <f>[1]论文及答辩!H9</f>
        <v>69</v>
      </c>
      <c r="I14" s="26">
        <f t="shared" si="1"/>
        <v>74</v>
      </c>
      <c r="J14" s="26">
        <f t="shared" si="2"/>
        <v>68</v>
      </c>
    </row>
    <row r="15" spans="1:10" ht="14.25">
      <c r="A15" s="109">
        <v>9</v>
      </c>
      <c r="B15" s="53" t="s">
        <v>483</v>
      </c>
      <c r="C15" s="110">
        <v>60</v>
      </c>
      <c r="D15" s="110">
        <v>62</v>
      </c>
      <c r="E15" s="26">
        <f t="shared" si="0"/>
        <v>61</v>
      </c>
      <c r="F15" s="26">
        <v>62</v>
      </c>
      <c r="G15" s="26">
        <v>85</v>
      </c>
      <c r="H15" s="26">
        <f>[1]论文及答辩!H10</f>
        <v>70</v>
      </c>
      <c r="I15" s="26">
        <f t="shared" si="1"/>
        <v>72</v>
      </c>
      <c r="J15" s="26">
        <f t="shared" si="2"/>
        <v>67</v>
      </c>
    </row>
    <row r="16" spans="1:10" ht="14.25">
      <c r="A16" s="109">
        <v>10</v>
      </c>
      <c r="B16" s="53" t="s">
        <v>484</v>
      </c>
      <c r="C16" s="110"/>
      <c r="D16" s="26"/>
      <c r="E16" s="26"/>
      <c r="F16" s="26"/>
      <c r="G16" s="26"/>
      <c r="H16" s="26"/>
      <c r="I16" s="26"/>
      <c r="J16" s="26">
        <v>85</v>
      </c>
    </row>
    <row r="17" spans="1:10" ht="70.5" customHeight="1">
      <c r="A17" s="162" t="s">
        <v>151</v>
      </c>
      <c r="B17" s="162"/>
      <c r="C17" s="163" t="s">
        <v>564</v>
      </c>
      <c r="D17" s="163"/>
      <c r="E17" s="163"/>
      <c r="F17" s="163"/>
      <c r="G17" s="163"/>
      <c r="H17" s="163"/>
      <c r="I17" s="163"/>
      <c r="J17" s="163"/>
    </row>
    <row r="19" spans="1:10" ht="18.75">
      <c r="B19" s="151" t="s">
        <v>153</v>
      </c>
      <c r="C19" s="151"/>
      <c r="D19" s="151"/>
      <c r="E19" s="151"/>
      <c r="F19" s="151"/>
      <c r="G19" s="151"/>
      <c r="H19" s="151"/>
      <c r="I19" s="151"/>
      <c r="J19" s="151"/>
    </row>
    <row r="20" spans="1:10" ht="18.75">
      <c r="B20" s="151" t="s">
        <v>42</v>
      </c>
      <c r="C20" s="151"/>
      <c r="D20" s="151"/>
      <c r="E20" s="151"/>
      <c r="F20" s="151"/>
      <c r="G20" s="151"/>
      <c r="H20" s="151"/>
      <c r="I20" s="151"/>
      <c r="J20" s="151"/>
    </row>
    <row r="21" spans="1:10" ht="18.75">
      <c r="B21" s="151" t="s">
        <v>43</v>
      </c>
      <c r="C21" s="151"/>
      <c r="D21" s="151"/>
      <c r="E21" s="151"/>
      <c r="F21" s="151"/>
      <c r="G21" s="151"/>
      <c r="H21" s="151"/>
      <c r="I21" s="151"/>
      <c r="J21" s="151"/>
    </row>
    <row r="22" spans="1:10" ht="18.75">
      <c r="B22" s="151" t="s">
        <v>44</v>
      </c>
      <c r="C22" s="151"/>
      <c r="D22" s="151"/>
      <c r="E22" s="151"/>
      <c r="F22" s="151"/>
      <c r="G22" s="151"/>
      <c r="H22" s="151"/>
      <c r="I22" s="151"/>
      <c r="J22" s="151"/>
    </row>
  </sheetData>
  <mergeCells count="15">
    <mergeCell ref="B22:J22"/>
    <mergeCell ref="A1:J1"/>
    <mergeCell ref="A2:J2"/>
    <mergeCell ref="A3:J3"/>
    <mergeCell ref="A4:J4"/>
    <mergeCell ref="A5:A6"/>
    <mergeCell ref="B5:B6"/>
    <mergeCell ref="C5:E5"/>
    <mergeCell ref="F5:I5"/>
    <mergeCell ref="J5:J6"/>
    <mergeCell ref="A17:B17"/>
    <mergeCell ref="C17:J17"/>
    <mergeCell ref="B19:J19"/>
    <mergeCell ref="B20:J20"/>
    <mergeCell ref="B21:J21"/>
  </mergeCells>
  <phoneticPr fontId="2" type="noConversion"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opLeftCell="A37" workbookViewId="0">
      <selection activeCell="I9" sqref="I9:I23"/>
    </sheetView>
  </sheetViews>
  <sheetFormatPr defaultRowHeight="13.5"/>
  <cols>
    <col min="1" max="1" width="9" style="116"/>
    <col min="2" max="16384" width="9" style="52"/>
  </cols>
  <sheetData>
    <row r="1" spans="1:9" ht="20.25">
      <c r="A1" s="153" t="s">
        <v>1</v>
      </c>
      <c r="B1" s="153"/>
      <c r="C1" s="153"/>
      <c r="D1" s="153"/>
      <c r="E1" s="153"/>
      <c r="F1" s="153"/>
      <c r="G1" s="153"/>
      <c r="H1" s="153"/>
      <c r="I1" s="153"/>
    </row>
    <row r="2" spans="1:9" ht="20.25">
      <c r="A2" s="153" t="s">
        <v>99</v>
      </c>
      <c r="B2" s="153"/>
      <c r="C2" s="153"/>
      <c r="D2" s="153"/>
      <c r="E2" s="153"/>
      <c r="F2" s="153"/>
      <c r="G2" s="153"/>
      <c r="H2" s="153"/>
      <c r="I2" s="153"/>
    </row>
    <row r="3" spans="1:9" ht="18.75">
      <c r="A3" s="168" t="s">
        <v>485</v>
      </c>
      <c r="B3" s="168"/>
      <c r="C3" s="168"/>
      <c r="D3" s="168"/>
      <c r="E3" s="168"/>
      <c r="F3" s="168"/>
      <c r="G3" s="168"/>
      <c r="H3" s="168"/>
      <c r="I3" s="168"/>
    </row>
    <row r="4" spans="1:9" ht="14.25">
      <c r="A4" s="114"/>
    </row>
    <row r="5" spans="1:9" ht="15" thickBot="1">
      <c r="A5" s="169" t="s">
        <v>486</v>
      </c>
      <c r="B5" s="169"/>
      <c r="C5" s="169"/>
      <c r="D5" s="169"/>
      <c r="E5" s="169"/>
      <c r="F5" s="169"/>
      <c r="G5" s="169"/>
      <c r="H5" s="169"/>
      <c r="I5" s="169"/>
    </row>
    <row r="6" spans="1:9" ht="15" thickBot="1">
      <c r="A6" s="222" t="s">
        <v>5</v>
      </c>
      <c r="B6" s="173" t="s">
        <v>6</v>
      </c>
      <c r="C6" s="174"/>
      <c r="D6" s="175"/>
      <c r="E6" s="173" t="s">
        <v>7</v>
      </c>
      <c r="F6" s="174"/>
      <c r="G6" s="174"/>
      <c r="H6" s="175"/>
      <c r="I6" s="43" t="s">
        <v>155</v>
      </c>
    </row>
    <row r="7" spans="1:9" ht="43.5" customHeight="1">
      <c r="A7" s="223"/>
      <c r="B7" s="170" t="s">
        <v>487</v>
      </c>
      <c r="C7" s="170" t="s">
        <v>488</v>
      </c>
      <c r="D7" s="170" t="s">
        <v>6</v>
      </c>
      <c r="E7" s="44" t="s">
        <v>159</v>
      </c>
      <c r="F7" s="44" t="s">
        <v>160</v>
      </c>
      <c r="G7" s="170" t="s">
        <v>474</v>
      </c>
      <c r="H7" s="170" t="s">
        <v>7</v>
      </c>
      <c r="I7" s="44" t="s">
        <v>156</v>
      </c>
    </row>
    <row r="8" spans="1:9" ht="15" thickBot="1">
      <c r="A8" s="224"/>
      <c r="B8" s="172"/>
      <c r="C8" s="172"/>
      <c r="D8" s="172"/>
      <c r="E8" s="46" t="s">
        <v>156</v>
      </c>
      <c r="F8" s="46" t="s">
        <v>156</v>
      </c>
      <c r="G8" s="172"/>
      <c r="H8" s="172"/>
      <c r="I8" s="48"/>
    </row>
    <row r="9" spans="1:9" ht="19.5" thickBot="1">
      <c r="A9" s="111" t="s">
        <v>489</v>
      </c>
      <c r="B9" s="88">
        <v>95</v>
      </c>
      <c r="C9" s="88">
        <v>79</v>
      </c>
      <c r="D9" s="88">
        <v>87</v>
      </c>
      <c r="E9" s="88">
        <v>39</v>
      </c>
      <c r="F9" s="88">
        <v>73</v>
      </c>
      <c r="G9" s="113">
        <v>95</v>
      </c>
      <c r="H9" s="88">
        <v>72</v>
      </c>
      <c r="I9" s="88">
        <v>78</v>
      </c>
    </row>
    <row r="10" spans="1:9" ht="19.5" thickBot="1">
      <c r="A10" s="111" t="s">
        <v>490</v>
      </c>
      <c r="B10" s="88">
        <v>95</v>
      </c>
      <c r="C10" s="88">
        <v>80</v>
      </c>
      <c r="D10" s="88">
        <v>88</v>
      </c>
      <c r="E10" s="88">
        <v>96</v>
      </c>
      <c r="F10" s="88">
        <v>63</v>
      </c>
      <c r="G10" s="113">
        <v>92</v>
      </c>
      <c r="H10" s="88">
        <v>85</v>
      </c>
      <c r="I10" s="88">
        <v>86</v>
      </c>
    </row>
    <row r="11" spans="1:9" ht="19.5" thickBot="1">
      <c r="A11" s="111" t="s">
        <v>491</v>
      </c>
      <c r="B11" s="88">
        <v>96</v>
      </c>
      <c r="C11" s="88">
        <v>61</v>
      </c>
      <c r="D11" s="87">
        <v>79</v>
      </c>
      <c r="E11" s="88">
        <v>80</v>
      </c>
      <c r="F11" s="88">
        <v>64</v>
      </c>
      <c r="G11" s="87">
        <v>86</v>
      </c>
      <c r="H11" s="87">
        <v>78</v>
      </c>
      <c r="I11" s="87">
        <v>78</v>
      </c>
    </row>
    <row r="12" spans="1:9" ht="19.5" thickBot="1">
      <c r="A12" s="111" t="s">
        <v>492</v>
      </c>
      <c r="B12" s="88">
        <v>92</v>
      </c>
      <c r="C12" s="88">
        <v>75</v>
      </c>
      <c r="D12" s="87">
        <v>84</v>
      </c>
      <c r="E12" s="88">
        <v>84</v>
      </c>
      <c r="F12" s="88">
        <v>70</v>
      </c>
      <c r="G12" s="87">
        <v>91</v>
      </c>
      <c r="H12" s="87">
        <v>83</v>
      </c>
      <c r="I12" s="87">
        <v>83</v>
      </c>
    </row>
    <row r="13" spans="1:9" ht="19.5" thickBot="1">
      <c r="A13" s="111" t="s">
        <v>493</v>
      </c>
      <c r="B13" s="88">
        <v>89</v>
      </c>
      <c r="C13" s="88">
        <v>84</v>
      </c>
      <c r="D13" s="87">
        <v>87</v>
      </c>
      <c r="E13" s="88">
        <v>83</v>
      </c>
      <c r="F13" s="88">
        <v>60</v>
      </c>
      <c r="G13" s="87">
        <v>86</v>
      </c>
      <c r="H13" s="87">
        <v>77</v>
      </c>
      <c r="I13" s="87">
        <v>81</v>
      </c>
    </row>
    <row r="14" spans="1:9" ht="19.5" thickBot="1">
      <c r="A14" s="111" t="s">
        <v>494</v>
      </c>
      <c r="B14" s="88">
        <v>90</v>
      </c>
      <c r="C14" s="88">
        <v>88</v>
      </c>
      <c r="D14" s="87">
        <v>89</v>
      </c>
      <c r="E14" s="88">
        <v>77</v>
      </c>
      <c r="F14" s="88">
        <v>73</v>
      </c>
      <c r="G14" s="87">
        <v>84</v>
      </c>
      <c r="H14" s="87">
        <v>79</v>
      </c>
      <c r="I14" s="87">
        <v>83</v>
      </c>
    </row>
    <row r="15" spans="1:9" ht="19.5" thickBot="1">
      <c r="A15" s="111" t="s">
        <v>495</v>
      </c>
      <c r="B15" s="88">
        <v>89</v>
      </c>
      <c r="C15" s="88">
        <v>88</v>
      </c>
      <c r="D15" s="87">
        <v>89</v>
      </c>
      <c r="E15" s="88">
        <v>87</v>
      </c>
      <c r="F15" s="88">
        <v>63</v>
      </c>
      <c r="G15" s="87">
        <v>94</v>
      </c>
      <c r="H15" s="87">
        <v>83</v>
      </c>
      <c r="I15" s="87">
        <v>85</v>
      </c>
    </row>
    <row r="16" spans="1:9" ht="19.5" thickBot="1">
      <c r="A16" s="111" t="s">
        <v>496</v>
      </c>
      <c r="B16" s="88">
        <v>93</v>
      </c>
      <c r="C16" s="88">
        <v>86</v>
      </c>
      <c r="D16" s="87">
        <v>90</v>
      </c>
      <c r="E16" s="88">
        <v>83</v>
      </c>
      <c r="F16" s="88">
        <v>60</v>
      </c>
      <c r="G16" s="87">
        <v>79</v>
      </c>
      <c r="H16" s="87">
        <v>75</v>
      </c>
      <c r="I16" s="87">
        <v>81</v>
      </c>
    </row>
    <row r="17" spans="1:9" ht="19.5" thickBot="1">
      <c r="A17" s="111" t="s">
        <v>497</v>
      </c>
      <c r="B17" s="88">
        <v>93</v>
      </c>
      <c r="C17" s="88">
        <v>70</v>
      </c>
      <c r="D17" s="87">
        <v>82</v>
      </c>
      <c r="E17" s="88">
        <v>94</v>
      </c>
      <c r="F17" s="88">
        <v>72</v>
      </c>
      <c r="G17" s="87">
        <v>90</v>
      </c>
      <c r="H17" s="87">
        <v>86</v>
      </c>
      <c r="I17" s="87">
        <v>84</v>
      </c>
    </row>
    <row r="18" spans="1:9" ht="19.5" thickBot="1">
      <c r="A18" s="111" t="s">
        <v>498</v>
      </c>
      <c r="B18" s="88">
        <v>89</v>
      </c>
      <c r="C18" s="88">
        <v>90</v>
      </c>
      <c r="D18" s="87">
        <v>90</v>
      </c>
      <c r="E18" s="88">
        <v>85</v>
      </c>
      <c r="F18" s="88">
        <v>75</v>
      </c>
      <c r="G18" s="87">
        <v>92</v>
      </c>
      <c r="H18" s="87">
        <v>85</v>
      </c>
      <c r="I18" s="87">
        <v>87</v>
      </c>
    </row>
    <row r="19" spans="1:9" ht="19.5" thickBot="1">
      <c r="A19" s="111" t="s">
        <v>499</v>
      </c>
      <c r="B19" s="88">
        <v>92</v>
      </c>
      <c r="C19" s="88">
        <v>78</v>
      </c>
      <c r="D19" s="87">
        <v>85</v>
      </c>
      <c r="E19" s="88">
        <v>86</v>
      </c>
      <c r="F19" s="88">
        <v>75</v>
      </c>
      <c r="G19" s="87">
        <v>84</v>
      </c>
      <c r="H19" s="87">
        <v>82</v>
      </c>
      <c r="I19" s="87">
        <v>83</v>
      </c>
    </row>
    <row r="20" spans="1:9" ht="19.5" thickBot="1">
      <c r="A20" s="111" t="s">
        <v>500</v>
      </c>
      <c r="B20" s="88">
        <v>91</v>
      </c>
      <c r="C20" s="88">
        <v>91</v>
      </c>
      <c r="D20" s="87">
        <v>91</v>
      </c>
      <c r="E20" s="88">
        <v>51</v>
      </c>
      <c r="F20" s="88">
        <v>75</v>
      </c>
      <c r="G20" s="87">
        <v>85</v>
      </c>
      <c r="H20" s="87">
        <v>72</v>
      </c>
      <c r="I20" s="87">
        <v>79</v>
      </c>
    </row>
    <row r="21" spans="1:9" ht="19.5" thickBot="1">
      <c r="A21" s="111" t="s">
        <v>501</v>
      </c>
      <c r="B21" s="88">
        <v>97</v>
      </c>
      <c r="C21" s="88">
        <v>85</v>
      </c>
      <c r="D21" s="87">
        <v>91</v>
      </c>
      <c r="E21" s="88">
        <v>81</v>
      </c>
      <c r="F21" s="88">
        <v>76</v>
      </c>
      <c r="G21" s="87">
        <v>90</v>
      </c>
      <c r="H21" s="87">
        <v>83</v>
      </c>
      <c r="I21" s="87">
        <v>86</v>
      </c>
    </row>
    <row r="22" spans="1:9" ht="19.5" thickBot="1">
      <c r="A22" s="111" t="s">
        <v>502</v>
      </c>
      <c r="B22" s="88">
        <v>95</v>
      </c>
      <c r="C22" s="88">
        <v>88</v>
      </c>
      <c r="D22" s="87">
        <v>92</v>
      </c>
      <c r="E22" s="88">
        <v>74</v>
      </c>
      <c r="F22" s="88">
        <v>66</v>
      </c>
      <c r="G22" s="88">
        <v>88</v>
      </c>
      <c r="H22" s="88">
        <v>77</v>
      </c>
      <c r="I22" s="88">
        <v>83</v>
      </c>
    </row>
    <row r="23" spans="1:9" ht="19.5" thickBot="1">
      <c r="A23" s="111" t="s">
        <v>503</v>
      </c>
      <c r="B23" s="88">
        <v>93</v>
      </c>
      <c r="C23" s="88">
        <v>78</v>
      </c>
      <c r="D23" s="87">
        <v>86</v>
      </c>
      <c r="E23" s="88">
        <v>62</v>
      </c>
      <c r="F23" s="88">
        <v>80</v>
      </c>
      <c r="G23" s="87">
        <v>84</v>
      </c>
      <c r="H23" s="87">
        <v>76</v>
      </c>
      <c r="I23" s="87">
        <v>80</v>
      </c>
    </row>
    <row r="24" spans="1:9" ht="19.5" thickBot="1">
      <c r="A24" s="111" t="s">
        <v>504</v>
      </c>
      <c r="B24" s="88">
        <v>94</v>
      </c>
      <c r="C24" s="88">
        <v>88</v>
      </c>
      <c r="D24" s="87">
        <v>91</v>
      </c>
      <c r="E24" s="88">
        <v>93</v>
      </c>
      <c r="F24" s="88">
        <v>67</v>
      </c>
      <c r="G24" s="87">
        <v>87</v>
      </c>
      <c r="H24" s="87">
        <v>83</v>
      </c>
      <c r="I24" s="87">
        <v>86</v>
      </c>
    </row>
    <row r="25" spans="1:9" ht="19.5" thickBot="1">
      <c r="A25" s="111" t="s">
        <v>505</v>
      </c>
      <c r="B25" s="88">
        <v>99</v>
      </c>
      <c r="C25" s="88">
        <v>92</v>
      </c>
      <c r="D25" s="87">
        <v>96</v>
      </c>
      <c r="E25" s="88">
        <v>77</v>
      </c>
      <c r="F25" s="88">
        <v>98</v>
      </c>
      <c r="G25" s="87">
        <v>92</v>
      </c>
      <c r="H25" s="87">
        <v>89</v>
      </c>
      <c r="I25" s="87">
        <v>92</v>
      </c>
    </row>
    <row r="26" spans="1:9" ht="19.5" thickBot="1">
      <c r="A26" s="111" t="s">
        <v>506</v>
      </c>
      <c r="B26" s="88">
        <v>99</v>
      </c>
      <c r="C26" s="88">
        <v>95</v>
      </c>
      <c r="D26" s="87">
        <v>97</v>
      </c>
      <c r="E26" s="88">
        <v>85</v>
      </c>
      <c r="F26" s="88">
        <v>97</v>
      </c>
      <c r="G26" s="87">
        <v>96</v>
      </c>
      <c r="H26" s="87">
        <v>93</v>
      </c>
      <c r="I26" s="87">
        <v>95</v>
      </c>
    </row>
    <row r="27" spans="1:9" ht="19.5" thickBot="1">
      <c r="A27" s="111" t="s">
        <v>507</v>
      </c>
      <c r="B27" s="88">
        <v>92</v>
      </c>
      <c r="C27" s="88">
        <v>86</v>
      </c>
      <c r="D27" s="87">
        <v>89</v>
      </c>
      <c r="E27" s="88">
        <v>91</v>
      </c>
      <c r="F27" s="88">
        <v>70</v>
      </c>
      <c r="G27" s="87">
        <v>92</v>
      </c>
      <c r="H27" s="87">
        <v>85</v>
      </c>
      <c r="I27" s="87">
        <v>87</v>
      </c>
    </row>
    <row r="28" spans="1:9" ht="19.5" thickBot="1">
      <c r="A28" s="111" t="s">
        <v>508</v>
      </c>
      <c r="B28" s="88">
        <v>91</v>
      </c>
      <c r="C28" s="88">
        <v>88</v>
      </c>
      <c r="D28" s="87">
        <v>90</v>
      </c>
      <c r="E28" s="88">
        <v>91</v>
      </c>
      <c r="F28" s="88">
        <v>97</v>
      </c>
      <c r="G28" s="87">
        <v>91</v>
      </c>
      <c r="H28" s="87">
        <v>93</v>
      </c>
      <c r="I28" s="87">
        <v>91</v>
      </c>
    </row>
    <row r="29" spans="1:9" ht="19.5" thickBot="1">
      <c r="A29" s="111" t="s">
        <v>509</v>
      </c>
      <c r="B29" s="88">
        <v>92</v>
      </c>
      <c r="C29" s="88">
        <v>90</v>
      </c>
      <c r="D29" s="87">
        <v>91</v>
      </c>
      <c r="E29" s="88">
        <v>82</v>
      </c>
      <c r="F29" s="88">
        <v>65</v>
      </c>
      <c r="G29" s="87">
        <v>89</v>
      </c>
      <c r="H29" s="87">
        <v>80</v>
      </c>
      <c r="I29" s="87">
        <v>84</v>
      </c>
    </row>
    <row r="30" spans="1:9" ht="19.5" thickBot="1">
      <c r="A30" s="111" t="s">
        <v>510</v>
      </c>
      <c r="B30" s="88">
        <v>97</v>
      </c>
      <c r="C30" s="88">
        <v>85</v>
      </c>
      <c r="D30" s="87">
        <v>91</v>
      </c>
      <c r="E30" s="88">
        <v>73</v>
      </c>
      <c r="F30" s="88">
        <v>60</v>
      </c>
      <c r="G30" s="87">
        <v>85</v>
      </c>
      <c r="H30" s="87">
        <v>74</v>
      </c>
      <c r="I30" s="87">
        <v>81</v>
      </c>
    </row>
    <row r="31" spans="1:9" ht="19.5" thickBot="1">
      <c r="A31" s="111" t="s">
        <v>511</v>
      </c>
      <c r="B31" s="88">
        <v>94</v>
      </c>
      <c r="C31" s="88">
        <v>91</v>
      </c>
      <c r="D31" s="87">
        <v>93</v>
      </c>
      <c r="E31" s="88">
        <v>72</v>
      </c>
      <c r="F31" s="88">
        <v>97</v>
      </c>
      <c r="G31" s="87">
        <v>91</v>
      </c>
      <c r="H31" s="87">
        <v>87</v>
      </c>
      <c r="I31" s="87">
        <v>89</v>
      </c>
    </row>
    <row r="32" spans="1:9" ht="19.5" thickBot="1">
      <c r="A32" s="111" t="s">
        <v>512</v>
      </c>
      <c r="B32" s="88">
        <v>99</v>
      </c>
      <c r="C32" s="88">
        <v>91</v>
      </c>
      <c r="D32" s="87">
        <v>95</v>
      </c>
      <c r="E32" s="88">
        <v>84</v>
      </c>
      <c r="F32" s="88">
        <v>92</v>
      </c>
      <c r="G32" s="87">
        <v>96</v>
      </c>
      <c r="H32" s="87">
        <v>91</v>
      </c>
      <c r="I32" s="87">
        <v>93</v>
      </c>
    </row>
    <row r="33" spans="1:9" ht="19.5" thickBot="1">
      <c r="A33" s="111" t="s">
        <v>513</v>
      </c>
      <c r="B33" s="88">
        <v>94</v>
      </c>
      <c r="C33" s="88">
        <v>92</v>
      </c>
      <c r="D33" s="87">
        <v>93</v>
      </c>
      <c r="E33" s="88">
        <v>86</v>
      </c>
      <c r="F33" s="88">
        <v>98</v>
      </c>
      <c r="G33" s="87">
        <v>90</v>
      </c>
      <c r="H33" s="87">
        <v>91</v>
      </c>
      <c r="I33" s="87">
        <v>92</v>
      </c>
    </row>
    <row r="34" spans="1:9" ht="19.5" thickBot="1">
      <c r="A34" s="111" t="s">
        <v>514</v>
      </c>
      <c r="B34" s="88">
        <v>95</v>
      </c>
      <c r="C34" s="88">
        <v>93</v>
      </c>
      <c r="D34" s="87">
        <v>94</v>
      </c>
      <c r="E34" s="88">
        <v>96</v>
      </c>
      <c r="F34" s="88">
        <v>95</v>
      </c>
      <c r="G34" s="87">
        <v>97</v>
      </c>
      <c r="H34" s="87">
        <v>96</v>
      </c>
      <c r="I34" s="87">
        <v>95</v>
      </c>
    </row>
    <row r="35" spans="1:9" ht="19.5" thickBot="1">
      <c r="A35" s="111" t="s">
        <v>515</v>
      </c>
      <c r="B35" s="88">
        <v>89</v>
      </c>
      <c r="C35" s="88">
        <v>87</v>
      </c>
      <c r="D35" s="87">
        <v>88</v>
      </c>
      <c r="E35" s="88">
        <v>85</v>
      </c>
      <c r="F35" s="88">
        <v>90</v>
      </c>
      <c r="G35" s="87">
        <v>91</v>
      </c>
      <c r="H35" s="87">
        <v>89</v>
      </c>
      <c r="I35" s="87">
        <v>89</v>
      </c>
    </row>
    <row r="36" spans="1:9" ht="19.5" thickBot="1">
      <c r="A36" s="111" t="s">
        <v>516</v>
      </c>
      <c r="B36" s="88">
        <v>96</v>
      </c>
      <c r="C36" s="88">
        <v>92</v>
      </c>
      <c r="D36" s="87">
        <v>94</v>
      </c>
      <c r="E36" s="88">
        <v>99</v>
      </c>
      <c r="F36" s="88">
        <v>93</v>
      </c>
      <c r="G36" s="87">
        <v>91</v>
      </c>
      <c r="H36" s="87">
        <v>94</v>
      </c>
      <c r="I36" s="87">
        <v>94</v>
      </c>
    </row>
    <row r="37" spans="1:9" ht="19.5" thickBot="1">
      <c r="A37" s="111" t="s">
        <v>517</v>
      </c>
      <c r="B37" s="88">
        <v>90</v>
      </c>
      <c r="C37" s="88">
        <v>91</v>
      </c>
      <c r="D37" s="87">
        <v>91</v>
      </c>
      <c r="E37" s="88">
        <v>70</v>
      </c>
      <c r="F37" s="88">
        <v>86</v>
      </c>
      <c r="G37" s="87">
        <v>90</v>
      </c>
      <c r="H37" s="87">
        <v>83</v>
      </c>
      <c r="I37" s="87">
        <v>86</v>
      </c>
    </row>
    <row r="38" spans="1:9" ht="19.5" thickBot="1">
      <c r="A38" s="111" t="s">
        <v>518</v>
      </c>
      <c r="B38" s="88">
        <v>96</v>
      </c>
      <c r="C38" s="88">
        <v>91</v>
      </c>
      <c r="D38" s="87">
        <v>94</v>
      </c>
      <c r="E38" s="88">
        <v>68</v>
      </c>
      <c r="F38" s="88">
        <v>63</v>
      </c>
      <c r="G38" s="87">
        <v>86</v>
      </c>
      <c r="H38" s="87">
        <v>74</v>
      </c>
      <c r="I38" s="87">
        <v>82</v>
      </c>
    </row>
    <row r="39" spans="1:9" ht="19.5" thickBot="1">
      <c r="A39" s="111" t="s">
        <v>519</v>
      </c>
      <c r="B39" s="88">
        <v>97</v>
      </c>
      <c r="C39" s="88">
        <v>93</v>
      </c>
      <c r="D39" s="87">
        <v>95</v>
      </c>
      <c r="E39" s="88">
        <v>69</v>
      </c>
      <c r="F39" s="88">
        <v>81</v>
      </c>
      <c r="G39" s="87">
        <v>97</v>
      </c>
      <c r="H39" s="87">
        <v>84</v>
      </c>
      <c r="I39" s="87">
        <v>88</v>
      </c>
    </row>
    <row r="40" spans="1:9" ht="19.5" thickBot="1">
      <c r="A40" s="111" t="s">
        <v>520</v>
      </c>
      <c r="B40" s="88">
        <v>89</v>
      </c>
      <c r="C40" s="88">
        <v>79</v>
      </c>
      <c r="D40" s="87">
        <v>84</v>
      </c>
      <c r="E40" s="88">
        <v>81</v>
      </c>
      <c r="F40" s="88">
        <v>45</v>
      </c>
      <c r="G40" s="87">
        <v>88</v>
      </c>
      <c r="H40" s="87">
        <v>73</v>
      </c>
      <c r="I40" s="87">
        <v>77</v>
      </c>
    </row>
    <row r="41" spans="1:9" ht="19.5" thickBot="1">
      <c r="A41" s="112" t="s">
        <v>521</v>
      </c>
      <c r="B41" s="88">
        <v>99</v>
      </c>
      <c r="C41" s="88">
        <v>90</v>
      </c>
      <c r="D41" s="88">
        <v>95</v>
      </c>
      <c r="E41" s="88">
        <v>76</v>
      </c>
      <c r="F41" s="88">
        <v>79</v>
      </c>
      <c r="G41" s="88">
        <v>96</v>
      </c>
      <c r="H41" s="88">
        <v>85</v>
      </c>
      <c r="I41" s="88">
        <v>89</v>
      </c>
    </row>
    <row r="42" spans="1:9" ht="19.5" thickBot="1">
      <c r="A42" s="111" t="s">
        <v>522</v>
      </c>
      <c r="B42" s="88">
        <v>95</v>
      </c>
      <c r="C42" s="88">
        <v>92</v>
      </c>
      <c r="D42" s="88">
        <v>94</v>
      </c>
      <c r="E42" s="88">
        <v>94</v>
      </c>
      <c r="F42" s="88">
        <v>65</v>
      </c>
      <c r="G42" s="88">
        <v>85</v>
      </c>
      <c r="H42" s="88">
        <v>82</v>
      </c>
      <c r="I42" s="88">
        <v>86</v>
      </c>
    </row>
    <row r="43" spans="1:9" ht="19.5" thickBot="1">
      <c r="A43" s="115" t="s">
        <v>151</v>
      </c>
      <c r="B43" s="219" t="s">
        <v>179</v>
      </c>
      <c r="C43" s="220"/>
      <c r="D43" s="220"/>
      <c r="E43" s="220"/>
      <c r="F43" s="220"/>
      <c r="G43" s="220"/>
      <c r="H43" s="220"/>
      <c r="I43" s="221"/>
    </row>
    <row r="44" spans="1:9" ht="18.75">
      <c r="A44" s="51" t="s">
        <v>41</v>
      </c>
    </row>
    <row r="45" spans="1:9" ht="18.75">
      <c r="A45" s="51" t="s">
        <v>42</v>
      </c>
    </row>
    <row r="46" spans="1:9" ht="18.75">
      <c r="A46" s="51" t="s">
        <v>43</v>
      </c>
    </row>
    <row r="47" spans="1:9" ht="18.75">
      <c r="A47" s="51" t="s">
        <v>44</v>
      </c>
    </row>
  </sheetData>
  <mergeCells count="13">
    <mergeCell ref="B43:I43"/>
    <mergeCell ref="A1:I1"/>
    <mergeCell ref="A2:I2"/>
    <mergeCell ref="A3:I3"/>
    <mergeCell ref="A5:I5"/>
    <mergeCell ref="A6:A8"/>
    <mergeCell ref="B6:D6"/>
    <mergeCell ref="E6:H6"/>
    <mergeCell ref="B7:B8"/>
    <mergeCell ref="C7:C8"/>
    <mergeCell ref="D7:D8"/>
    <mergeCell ref="G7:G8"/>
    <mergeCell ref="H7:H8"/>
  </mergeCells>
  <phoneticPr fontId="2" type="noConversion"/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2"/>
  <sheetViews>
    <sheetView topLeftCell="A37" workbookViewId="0">
      <selection activeCell="H21" sqref="H21"/>
    </sheetView>
  </sheetViews>
  <sheetFormatPr defaultColWidth="9" defaultRowHeight="13.5"/>
  <cols>
    <col min="1" max="1" width="9" style="13"/>
    <col min="2" max="2" width="14.625" style="1" customWidth="1"/>
    <col min="3" max="3" width="14.125" style="1" customWidth="1"/>
    <col min="4" max="7" width="9" style="1"/>
    <col min="8" max="8" width="9" style="2"/>
    <col min="9" max="16384" width="9" style="1"/>
  </cols>
  <sheetData>
    <row r="1" spans="1:8" ht="13.5" customHeight="1">
      <c r="A1" s="13" t="s">
        <v>0</v>
      </c>
    </row>
    <row r="2" spans="1:8" ht="18.75">
      <c r="A2" s="127" t="s">
        <v>1</v>
      </c>
      <c r="B2" s="127"/>
      <c r="C2" s="127"/>
      <c r="D2" s="127"/>
      <c r="E2" s="127"/>
      <c r="F2" s="127"/>
      <c r="G2" s="127"/>
      <c r="H2" s="128"/>
    </row>
    <row r="3" spans="1:8" ht="18.75">
      <c r="A3" s="127" t="s">
        <v>2</v>
      </c>
      <c r="B3" s="127"/>
      <c r="C3" s="127"/>
      <c r="D3" s="127"/>
      <c r="E3" s="127"/>
      <c r="F3" s="127"/>
      <c r="G3" s="127"/>
      <c r="H3" s="128"/>
    </row>
    <row r="4" spans="1:8" ht="18.75">
      <c r="A4" s="127" t="s">
        <v>45</v>
      </c>
      <c r="B4" s="127"/>
      <c r="C4" s="127"/>
      <c r="D4" s="127"/>
      <c r="E4" s="127"/>
      <c r="F4" s="127"/>
      <c r="G4" s="127"/>
      <c r="H4" s="128"/>
    </row>
    <row r="5" spans="1:8">
      <c r="A5" s="129" t="s">
        <v>46</v>
      </c>
      <c r="B5" s="129"/>
      <c r="C5" s="129"/>
      <c r="D5" s="129"/>
      <c r="E5" s="129"/>
      <c r="F5" s="129"/>
      <c r="G5" s="129"/>
      <c r="H5" s="130"/>
    </row>
    <row r="6" spans="1:8">
      <c r="A6" s="122" t="s">
        <v>5</v>
      </c>
      <c r="B6" s="131" t="s">
        <v>6</v>
      </c>
      <c r="C6" s="131"/>
      <c r="D6" s="131"/>
      <c r="E6" s="131" t="s">
        <v>7</v>
      </c>
      <c r="F6" s="131"/>
      <c r="G6" s="131"/>
      <c r="H6" s="132" t="s">
        <v>8</v>
      </c>
    </row>
    <row r="7" spans="1:8">
      <c r="A7" s="122"/>
      <c r="B7" s="135" t="s">
        <v>47</v>
      </c>
      <c r="C7" s="135" t="s">
        <v>48</v>
      </c>
      <c r="D7" s="136" t="s">
        <v>6</v>
      </c>
      <c r="E7" s="137" t="s">
        <v>11</v>
      </c>
      <c r="F7" s="139" t="s">
        <v>12</v>
      </c>
      <c r="G7" s="136" t="s">
        <v>7</v>
      </c>
      <c r="H7" s="132"/>
    </row>
    <row r="8" spans="1:8" ht="38.25" customHeight="1">
      <c r="A8" s="122"/>
      <c r="B8" s="136"/>
      <c r="C8" s="136"/>
      <c r="D8" s="136"/>
      <c r="E8" s="138"/>
      <c r="F8" s="140"/>
      <c r="G8" s="136"/>
      <c r="H8" s="132"/>
    </row>
    <row r="9" spans="1:8" ht="20.100000000000001" customHeight="1">
      <c r="A9" s="14" t="s">
        <v>49</v>
      </c>
      <c r="B9" s="6">
        <v>69.8</v>
      </c>
      <c r="C9" s="6">
        <v>66</v>
      </c>
      <c r="D9" s="15">
        <f>B9*0.5+C9*0.5</f>
        <v>67.900000000000006</v>
      </c>
      <c r="E9" s="16">
        <v>99</v>
      </c>
      <c r="F9" s="16">
        <v>95</v>
      </c>
      <c r="G9" s="8">
        <f t="shared" ref="G9:G56" si="0">E9*0.4+F9*0.6</f>
        <v>96.6</v>
      </c>
      <c r="H9" s="9">
        <f>D9*0.4+G9*0.6</f>
        <v>85.12</v>
      </c>
    </row>
    <row r="10" spans="1:8" ht="20.100000000000001" customHeight="1">
      <c r="A10" s="14" t="s">
        <v>50</v>
      </c>
      <c r="B10" s="6">
        <v>60</v>
      </c>
      <c r="C10" s="6">
        <v>77</v>
      </c>
      <c r="D10" s="15">
        <f t="shared" ref="D10:D56" si="1">B10*0.5+C10*0.5</f>
        <v>68.5</v>
      </c>
      <c r="E10" s="16">
        <v>91</v>
      </c>
      <c r="F10" s="16">
        <v>75</v>
      </c>
      <c r="G10" s="8">
        <f t="shared" si="0"/>
        <v>81.400000000000006</v>
      </c>
      <c r="H10" s="9">
        <f t="shared" ref="H10:H56" si="2">D10*0.4+G10*0.6</f>
        <v>76.240000000000009</v>
      </c>
    </row>
    <row r="11" spans="1:8" ht="20.100000000000001" customHeight="1">
      <c r="A11" s="14" t="s">
        <v>51</v>
      </c>
      <c r="B11" s="6">
        <v>60</v>
      </c>
      <c r="C11" s="6">
        <v>63</v>
      </c>
      <c r="D11" s="15">
        <f t="shared" si="1"/>
        <v>61.5</v>
      </c>
      <c r="E11" s="16">
        <v>93</v>
      </c>
      <c r="F11" s="16">
        <v>77</v>
      </c>
      <c r="G11" s="8">
        <f t="shared" si="0"/>
        <v>83.4</v>
      </c>
      <c r="H11" s="9">
        <f t="shared" si="2"/>
        <v>74.64</v>
      </c>
    </row>
    <row r="12" spans="1:8" ht="20.100000000000001" customHeight="1">
      <c r="A12" s="14" t="s">
        <v>52</v>
      </c>
      <c r="B12" s="6">
        <v>60</v>
      </c>
      <c r="C12" s="6">
        <v>60</v>
      </c>
      <c r="D12" s="15">
        <f t="shared" si="1"/>
        <v>60</v>
      </c>
      <c r="E12" s="16">
        <v>98</v>
      </c>
      <c r="F12" s="16">
        <v>76</v>
      </c>
      <c r="G12" s="8">
        <f t="shared" si="0"/>
        <v>84.800000000000011</v>
      </c>
      <c r="H12" s="9">
        <f t="shared" si="2"/>
        <v>74.88</v>
      </c>
    </row>
    <row r="13" spans="1:8" ht="20.100000000000001" customHeight="1">
      <c r="A13" s="14" t="s">
        <v>53</v>
      </c>
      <c r="B13" s="6">
        <v>63.2</v>
      </c>
      <c r="C13" s="6">
        <v>87</v>
      </c>
      <c r="D13" s="15">
        <f t="shared" si="1"/>
        <v>75.099999999999994</v>
      </c>
      <c r="E13" s="16">
        <v>99</v>
      </c>
      <c r="F13" s="16">
        <v>97</v>
      </c>
      <c r="G13" s="8">
        <f t="shared" si="0"/>
        <v>97.8</v>
      </c>
      <c r="H13" s="9">
        <f t="shared" si="2"/>
        <v>88.72</v>
      </c>
    </row>
    <row r="14" spans="1:8" ht="20.100000000000001" customHeight="1">
      <c r="A14" s="14" t="s">
        <v>54</v>
      </c>
      <c r="B14" s="6">
        <v>91.7</v>
      </c>
      <c r="C14" s="6">
        <v>98</v>
      </c>
      <c r="D14" s="15">
        <f t="shared" si="1"/>
        <v>94.85</v>
      </c>
      <c r="E14" s="16">
        <v>97</v>
      </c>
      <c r="F14" s="16">
        <v>98</v>
      </c>
      <c r="G14" s="8">
        <f t="shared" si="0"/>
        <v>97.6</v>
      </c>
      <c r="H14" s="9">
        <f t="shared" si="2"/>
        <v>96.5</v>
      </c>
    </row>
    <row r="15" spans="1:8" ht="20.100000000000001" customHeight="1">
      <c r="A15" s="14" t="s">
        <v>55</v>
      </c>
      <c r="B15" s="6">
        <v>78.599999999999994</v>
      </c>
      <c r="C15" s="6">
        <v>89</v>
      </c>
      <c r="D15" s="15">
        <f t="shared" si="1"/>
        <v>83.8</v>
      </c>
      <c r="E15" s="16">
        <v>99</v>
      </c>
      <c r="F15" s="16">
        <v>96</v>
      </c>
      <c r="G15" s="8">
        <f t="shared" si="0"/>
        <v>97.199999999999989</v>
      </c>
      <c r="H15" s="9">
        <f t="shared" si="2"/>
        <v>91.84</v>
      </c>
    </row>
    <row r="16" spans="1:8" ht="20.100000000000001" customHeight="1">
      <c r="A16" s="14" t="s">
        <v>56</v>
      </c>
      <c r="B16" s="6">
        <v>84.4</v>
      </c>
      <c r="C16" s="6">
        <v>71</v>
      </c>
      <c r="D16" s="15">
        <f t="shared" si="1"/>
        <v>77.7</v>
      </c>
      <c r="E16" s="16">
        <v>99</v>
      </c>
      <c r="F16" s="16">
        <v>80</v>
      </c>
      <c r="G16" s="8">
        <f t="shared" si="0"/>
        <v>87.6</v>
      </c>
      <c r="H16" s="9">
        <f t="shared" si="2"/>
        <v>83.64</v>
      </c>
    </row>
    <row r="17" spans="1:8" ht="20.100000000000001" customHeight="1">
      <c r="A17" s="14" t="s">
        <v>57</v>
      </c>
      <c r="B17" s="6">
        <v>82.3</v>
      </c>
      <c r="C17" s="6">
        <v>85</v>
      </c>
      <c r="D17" s="15">
        <f t="shared" si="1"/>
        <v>83.65</v>
      </c>
      <c r="E17" s="16">
        <v>99</v>
      </c>
      <c r="F17" s="16">
        <v>97</v>
      </c>
      <c r="G17" s="8">
        <f t="shared" si="0"/>
        <v>97.8</v>
      </c>
      <c r="H17" s="9">
        <f t="shared" si="2"/>
        <v>92.139999999999986</v>
      </c>
    </row>
    <row r="18" spans="1:8" ht="20.100000000000001" customHeight="1">
      <c r="A18" s="14" t="s">
        <v>58</v>
      </c>
      <c r="B18" s="6">
        <v>86.4</v>
      </c>
      <c r="C18" s="6">
        <v>77</v>
      </c>
      <c r="D18" s="15">
        <f t="shared" si="1"/>
        <v>81.7</v>
      </c>
      <c r="E18" s="16">
        <v>99</v>
      </c>
      <c r="F18" s="16">
        <v>95</v>
      </c>
      <c r="G18" s="8">
        <f t="shared" si="0"/>
        <v>96.6</v>
      </c>
      <c r="H18" s="9">
        <f t="shared" si="2"/>
        <v>90.639999999999986</v>
      </c>
    </row>
    <row r="19" spans="1:8" ht="20.100000000000001" customHeight="1">
      <c r="A19" s="17" t="s">
        <v>59</v>
      </c>
      <c r="B19" s="6">
        <v>72.599999999999994</v>
      </c>
      <c r="C19" s="6">
        <v>60</v>
      </c>
      <c r="D19" s="15">
        <f t="shared" si="1"/>
        <v>66.3</v>
      </c>
      <c r="E19" s="16">
        <v>59</v>
      </c>
      <c r="F19" s="16">
        <v>91</v>
      </c>
      <c r="G19" s="8">
        <f t="shared" si="0"/>
        <v>78.2</v>
      </c>
      <c r="H19" s="9">
        <f t="shared" si="2"/>
        <v>73.44</v>
      </c>
    </row>
    <row r="20" spans="1:8" ht="20.100000000000001" customHeight="1">
      <c r="A20" s="14" t="s">
        <v>60</v>
      </c>
      <c r="B20" s="6">
        <v>94.2</v>
      </c>
      <c r="C20" s="6">
        <v>99</v>
      </c>
      <c r="D20" s="15">
        <f t="shared" si="1"/>
        <v>96.6</v>
      </c>
      <c r="E20" s="16">
        <v>99</v>
      </c>
      <c r="F20" s="16">
        <v>92</v>
      </c>
      <c r="G20" s="8">
        <f t="shared" si="0"/>
        <v>94.8</v>
      </c>
      <c r="H20" s="9">
        <f t="shared" si="2"/>
        <v>95.52</v>
      </c>
    </row>
    <row r="21" spans="1:8" ht="20.100000000000001" customHeight="1">
      <c r="A21" s="14" t="s">
        <v>61</v>
      </c>
      <c r="B21" s="6">
        <v>85</v>
      </c>
      <c r="C21" s="6">
        <v>85</v>
      </c>
      <c r="D21" s="15">
        <f t="shared" si="1"/>
        <v>85</v>
      </c>
      <c r="E21" s="16">
        <v>99</v>
      </c>
      <c r="F21" s="16">
        <v>92</v>
      </c>
      <c r="G21" s="8">
        <f t="shared" si="0"/>
        <v>94.8</v>
      </c>
      <c r="H21" s="9">
        <f t="shared" si="2"/>
        <v>90.88</v>
      </c>
    </row>
    <row r="22" spans="1:8" ht="20.100000000000001" customHeight="1">
      <c r="A22" s="14" t="s">
        <v>62</v>
      </c>
      <c r="B22" s="6">
        <v>86.8</v>
      </c>
      <c r="C22" s="6">
        <v>89</v>
      </c>
      <c r="D22" s="15">
        <f t="shared" si="1"/>
        <v>87.9</v>
      </c>
      <c r="E22" s="16">
        <v>98</v>
      </c>
      <c r="F22" s="16">
        <v>94</v>
      </c>
      <c r="G22" s="8">
        <f t="shared" si="0"/>
        <v>95.6</v>
      </c>
      <c r="H22" s="9">
        <f t="shared" si="2"/>
        <v>92.52</v>
      </c>
    </row>
    <row r="23" spans="1:8" ht="20.100000000000001" customHeight="1">
      <c r="A23" s="14" t="s">
        <v>63</v>
      </c>
      <c r="B23" s="6">
        <v>80.400000000000006</v>
      </c>
      <c r="C23" s="6">
        <v>84</v>
      </c>
      <c r="D23" s="15">
        <f t="shared" si="1"/>
        <v>82.2</v>
      </c>
      <c r="E23" s="16">
        <v>98</v>
      </c>
      <c r="F23" s="16">
        <v>99</v>
      </c>
      <c r="G23" s="8">
        <f t="shared" si="0"/>
        <v>98.6</v>
      </c>
      <c r="H23" s="9">
        <f t="shared" si="2"/>
        <v>92.039999999999992</v>
      </c>
    </row>
    <row r="24" spans="1:8" ht="20.100000000000001" customHeight="1">
      <c r="A24" s="14" t="s">
        <v>64</v>
      </c>
      <c r="B24" s="6">
        <v>61.6</v>
      </c>
      <c r="C24" s="6">
        <v>73</v>
      </c>
      <c r="D24" s="15">
        <f t="shared" si="1"/>
        <v>67.3</v>
      </c>
      <c r="E24" s="16">
        <v>99</v>
      </c>
      <c r="F24" s="16">
        <v>78</v>
      </c>
      <c r="G24" s="8">
        <f t="shared" si="0"/>
        <v>86.4</v>
      </c>
      <c r="H24" s="9">
        <f t="shared" si="2"/>
        <v>78.760000000000005</v>
      </c>
    </row>
    <row r="25" spans="1:8" ht="20.100000000000001" customHeight="1">
      <c r="A25" s="14" t="s">
        <v>65</v>
      </c>
      <c r="B25" s="6">
        <v>68.400000000000006</v>
      </c>
      <c r="C25" s="6">
        <v>86</v>
      </c>
      <c r="D25" s="15">
        <f t="shared" si="1"/>
        <v>77.2</v>
      </c>
      <c r="E25" s="16">
        <v>99</v>
      </c>
      <c r="F25" s="16">
        <v>99</v>
      </c>
      <c r="G25" s="8">
        <f t="shared" si="0"/>
        <v>99</v>
      </c>
      <c r="H25" s="9">
        <f t="shared" si="2"/>
        <v>90.28</v>
      </c>
    </row>
    <row r="26" spans="1:8" ht="20.100000000000001" customHeight="1">
      <c r="A26" s="14" t="s">
        <v>66</v>
      </c>
      <c r="B26" s="6">
        <v>90.4</v>
      </c>
      <c r="C26" s="6">
        <v>91</v>
      </c>
      <c r="D26" s="15">
        <f t="shared" si="1"/>
        <v>90.7</v>
      </c>
      <c r="E26" s="16">
        <v>98</v>
      </c>
      <c r="F26" s="16">
        <v>91</v>
      </c>
      <c r="G26" s="8">
        <f t="shared" si="0"/>
        <v>93.800000000000011</v>
      </c>
      <c r="H26" s="9">
        <f t="shared" si="2"/>
        <v>92.56</v>
      </c>
    </row>
    <row r="27" spans="1:8" ht="20.100000000000001" customHeight="1">
      <c r="A27" s="14" t="s">
        <v>67</v>
      </c>
      <c r="B27" s="6">
        <v>74.3</v>
      </c>
      <c r="C27" s="6">
        <v>98</v>
      </c>
      <c r="D27" s="15">
        <f t="shared" si="1"/>
        <v>86.15</v>
      </c>
      <c r="E27" s="16">
        <v>99</v>
      </c>
      <c r="F27" s="16">
        <v>90</v>
      </c>
      <c r="G27" s="8">
        <f t="shared" si="0"/>
        <v>93.6</v>
      </c>
      <c r="H27" s="9">
        <f t="shared" si="2"/>
        <v>90.62</v>
      </c>
    </row>
    <row r="28" spans="1:8" ht="20.100000000000001" customHeight="1">
      <c r="A28" s="14" t="s">
        <v>68</v>
      </c>
      <c r="B28" s="6">
        <v>60.4</v>
      </c>
      <c r="C28" s="6">
        <v>70</v>
      </c>
      <c r="D28" s="15">
        <f t="shared" si="1"/>
        <v>65.2</v>
      </c>
      <c r="E28" s="16">
        <v>96</v>
      </c>
      <c r="F28" s="16">
        <v>89</v>
      </c>
      <c r="G28" s="8">
        <f t="shared" si="0"/>
        <v>91.800000000000011</v>
      </c>
      <c r="H28" s="9">
        <f t="shared" si="2"/>
        <v>81.160000000000011</v>
      </c>
    </row>
    <row r="29" spans="1:8" ht="20.100000000000001" customHeight="1">
      <c r="A29" s="14" t="s">
        <v>69</v>
      </c>
      <c r="B29" s="6">
        <v>93.6</v>
      </c>
      <c r="C29" s="6">
        <v>100</v>
      </c>
      <c r="D29" s="15">
        <f t="shared" si="1"/>
        <v>96.8</v>
      </c>
      <c r="E29" s="16">
        <v>98</v>
      </c>
      <c r="F29" s="16">
        <v>92</v>
      </c>
      <c r="G29" s="8">
        <f t="shared" si="0"/>
        <v>94.4</v>
      </c>
      <c r="H29" s="9">
        <f t="shared" si="2"/>
        <v>95.36</v>
      </c>
    </row>
    <row r="30" spans="1:8" ht="20.100000000000001" customHeight="1">
      <c r="A30" s="14" t="s">
        <v>70</v>
      </c>
      <c r="B30" s="6">
        <v>66</v>
      </c>
      <c r="C30" s="6">
        <v>73</v>
      </c>
      <c r="D30" s="15">
        <f t="shared" si="1"/>
        <v>69.5</v>
      </c>
      <c r="E30" s="16">
        <v>80</v>
      </c>
      <c r="F30" s="16">
        <v>73</v>
      </c>
      <c r="G30" s="8">
        <f t="shared" si="0"/>
        <v>75.8</v>
      </c>
      <c r="H30" s="9">
        <f t="shared" si="2"/>
        <v>73.28</v>
      </c>
    </row>
    <row r="31" spans="1:8" ht="20.100000000000001" customHeight="1">
      <c r="A31" s="14" t="s">
        <v>71</v>
      </c>
      <c r="B31" s="6">
        <v>90</v>
      </c>
      <c r="C31" s="6">
        <v>98</v>
      </c>
      <c r="D31" s="15">
        <f t="shared" si="1"/>
        <v>94</v>
      </c>
      <c r="E31" s="16">
        <v>99</v>
      </c>
      <c r="F31" s="16">
        <v>97</v>
      </c>
      <c r="G31" s="8">
        <f t="shared" si="0"/>
        <v>97.8</v>
      </c>
      <c r="H31" s="9">
        <f t="shared" si="2"/>
        <v>96.28</v>
      </c>
    </row>
    <row r="32" spans="1:8" ht="20.100000000000001" customHeight="1">
      <c r="A32" s="14" t="s">
        <v>72</v>
      </c>
      <c r="B32" s="6">
        <v>61.8</v>
      </c>
      <c r="C32" s="6">
        <v>60</v>
      </c>
      <c r="D32" s="15">
        <f t="shared" si="1"/>
        <v>60.9</v>
      </c>
      <c r="E32" s="16">
        <v>81</v>
      </c>
      <c r="F32" s="16">
        <v>70</v>
      </c>
      <c r="G32" s="8">
        <f t="shared" si="0"/>
        <v>74.400000000000006</v>
      </c>
      <c r="H32" s="9">
        <f t="shared" si="2"/>
        <v>69</v>
      </c>
    </row>
    <row r="33" spans="1:8" ht="20.100000000000001" customHeight="1">
      <c r="A33" s="14" t="s">
        <v>73</v>
      </c>
      <c r="B33" s="6">
        <v>61</v>
      </c>
      <c r="C33" s="6">
        <v>66</v>
      </c>
      <c r="D33" s="15">
        <f t="shared" si="1"/>
        <v>63.5</v>
      </c>
      <c r="E33" s="16">
        <v>92</v>
      </c>
      <c r="F33" s="16">
        <v>90</v>
      </c>
      <c r="G33" s="8">
        <f t="shared" si="0"/>
        <v>90.800000000000011</v>
      </c>
      <c r="H33" s="9">
        <f t="shared" si="2"/>
        <v>79.88000000000001</v>
      </c>
    </row>
    <row r="34" spans="1:8" ht="20.100000000000001" customHeight="1">
      <c r="A34" s="14" t="s">
        <v>74</v>
      </c>
      <c r="B34" s="6">
        <v>93</v>
      </c>
      <c r="C34" s="6">
        <v>73</v>
      </c>
      <c r="D34" s="15">
        <f t="shared" si="1"/>
        <v>83</v>
      </c>
      <c r="E34" s="18">
        <v>97</v>
      </c>
      <c r="F34" s="18">
        <v>91</v>
      </c>
      <c r="G34" s="8">
        <f t="shared" si="0"/>
        <v>93.4</v>
      </c>
      <c r="H34" s="9">
        <f t="shared" si="2"/>
        <v>89.240000000000009</v>
      </c>
    </row>
    <row r="35" spans="1:8" ht="20.100000000000001" customHeight="1">
      <c r="A35" s="14" t="s">
        <v>75</v>
      </c>
      <c r="B35" s="6">
        <v>88</v>
      </c>
      <c r="C35" s="6">
        <v>89</v>
      </c>
      <c r="D35" s="15">
        <f t="shared" si="1"/>
        <v>88.5</v>
      </c>
      <c r="E35" s="18">
        <v>97</v>
      </c>
      <c r="F35" s="18">
        <v>82</v>
      </c>
      <c r="G35" s="8">
        <f t="shared" si="0"/>
        <v>88</v>
      </c>
      <c r="H35" s="9">
        <f t="shared" si="2"/>
        <v>88.199999999999989</v>
      </c>
    </row>
    <row r="36" spans="1:8" ht="20.100000000000001" customHeight="1">
      <c r="A36" s="14" t="s">
        <v>76</v>
      </c>
      <c r="B36" s="6">
        <v>83</v>
      </c>
      <c r="C36" s="6">
        <v>63</v>
      </c>
      <c r="D36" s="15">
        <f t="shared" si="1"/>
        <v>73</v>
      </c>
      <c r="E36" s="18">
        <v>96</v>
      </c>
      <c r="F36" s="18">
        <v>90</v>
      </c>
      <c r="G36" s="8">
        <f t="shared" si="0"/>
        <v>92.4</v>
      </c>
      <c r="H36" s="9">
        <f t="shared" si="2"/>
        <v>84.640000000000015</v>
      </c>
    </row>
    <row r="37" spans="1:8" ht="20.100000000000001" customHeight="1">
      <c r="A37" s="14" t="s">
        <v>77</v>
      </c>
      <c r="B37" s="6">
        <v>83</v>
      </c>
      <c r="C37" s="6">
        <v>62</v>
      </c>
      <c r="D37" s="15">
        <f t="shared" si="1"/>
        <v>72.5</v>
      </c>
      <c r="E37" s="18">
        <v>97</v>
      </c>
      <c r="F37" s="18">
        <v>90</v>
      </c>
      <c r="G37" s="8">
        <f t="shared" si="0"/>
        <v>92.800000000000011</v>
      </c>
      <c r="H37" s="9">
        <f t="shared" si="2"/>
        <v>84.68</v>
      </c>
    </row>
    <row r="38" spans="1:8" ht="20.100000000000001" customHeight="1">
      <c r="A38" s="14" t="s">
        <v>78</v>
      </c>
      <c r="B38" s="6">
        <v>76</v>
      </c>
      <c r="C38" s="6">
        <v>63</v>
      </c>
      <c r="D38" s="15">
        <f t="shared" si="1"/>
        <v>69.5</v>
      </c>
      <c r="E38" s="18">
        <v>91</v>
      </c>
      <c r="F38" s="18">
        <v>95</v>
      </c>
      <c r="G38" s="8">
        <f t="shared" si="0"/>
        <v>93.4</v>
      </c>
      <c r="H38" s="9">
        <f t="shared" si="2"/>
        <v>83.84</v>
      </c>
    </row>
    <row r="39" spans="1:8" ht="20.100000000000001" customHeight="1">
      <c r="A39" s="14" t="s">
        <v>79</v>
      </c>
      <c r="B39" s="6">
        <v>91</v>
      </c>
      <c r="C39" s="6">
        <v>92</v>
      </c>
      <c r="D39" s="15">
        <f t="shared" si="1"/>
        <v>91.5</v>
      </c>
      <c r="E39" s="18">
        <v>94</v>
      </c>
      <c r="F39" s="18">
        <v>97</v>
      </c>
      <c r="G39" s="8">
        <f t="shared" si="0"/>
        <v>95.8</v>
      </c>
      <c r="H39" s="9">
        <f t="shared" si="2"/>
        <v>94.08</v>
      </c>
    </row>
    <row r="40" spans="1:8" ht="20.100000000000001" customHeight="1">
      <c r="A40" s="14" t="s">
        <v>80</v>
      </c>
      <c r="B40" s="6">
        <v>60</v>
      </c>
      <c r="C40" s="6">
        <v>67</v>
      </c>
      <c r="D40" s="15">
        <f t="shared" si="1"/>
        <v>63.5</v>
      </c>
      <c r="E40" s="18">
        <v>99</v>
      </c>
      <c r="F40" s="18">
        <v>70</v>
      </c>
      <c r="G40" s="8">
        <f t="shared" si="0"/>
        <v>81.599999999999994</v>
      </c>
      <c r="H40" s="9">
        <f t="shared" si="2"/>
        <v>74.36</v>
      </c>
    </row>
    <row r="41" spans="1:8" ht="20.100000000000001" customHeight="1">
      <c r="A41" s="14" t="s">
        <v>81</v>
      </c>
      <c r="B41" s="6">
        <v>76</v>
      </c>
      <c r="C41" s="6">
        <v>62</v>
      </c>
      <c r="D41" s="15">
        <f t="shared" si="1"/>
        <v>69</v>
      </c>
      <c r="E41" s="18">
        <v>98</v>
      </c>
      <c r="F41" s="18">
        <v>91</v>
      </c>
      <c r="G41" s="8">
        <f t="shared" si="0"/>
        <v>93.800000000000011</v>
      </c>
      <c r="H41" s="9">
        <f t="shared" si="2"/>
        <v>83.88000000000001</v>
      </c>
    </row>
    <row r="42" spans="1:8" ht="20.100000000000001" customHeight="1">
      <c r="A42" s="14" t="s">
        <v>82</v>
      </c>
      <c r="B42" s="6">
        <v>96</v>
      </c>
      <c r="C42" s="6">
        <v>100</v>
      </c>
      <c r="D42" s="15">
        <f t="shared" si="1"/>
        <v>98</v>
      </c>
      <c r="E42" s="18">
        <v>92</v>
      </c>
      <c r="F42" s="18">
        <v>97</v>
      </c>
      <c r="G42" s="8">
        <f t="shared" si="0"/>
        <v>95</v>
      </c>
      <c r="H42" s="9">
        <f t="shared" si="2"/>
        <v>96.2</v>
      </c>
    </row>
    <row r="43" spans="1:8" ht="20.100000000000001" customHeight="1">
      <c r="A43" s="14" t="s">
        <v>83</v>
      </c>
      <c r="B43" s="6">
        <v>61</v>
      </c>
      <c r="C43" s="6">
        <v>72</v>
      </c>
      <c r="D43" s="15">
        <f t="shared" si="1"/>
        <v>66.5</v>
      </c>
      <c r="E43" s="18">
        <v>94</v>
      </c>
      <c r="F43" s="18">
        <v>92</v>
      </c>
      <c r="G43" s="8">
        <f t="shared" si="0"/>
        <v>92.8</v>
      </c>
      <c r="H43" s="9">
        <f t="shared" si="2"/>
        <v>82.28</v>
      </c>
    </row>
    <row r="44" spans="1:8" ht="20.100000000000001" customHeight="1">
      <c r="A44" s="14" t="s">
        <v>84</v>
      </c>
      <c r="B44" s="6">
        <v>96</v>
      </c>
      <c r="C44" s="6">
        <v>95</v>
      </c>
      <c r="D44" s="15">
        <f t="shared" si="1"/>
        <v>95.5</v>
      </c>
      <c r="E44" s="18">
        <v>100</v>
      </c>
      <c r="F44" s="18">
        <v>95</v>
      </c>
      <c r="G44" s="8">
        <f t="shared" si="0"/>
        <v>97</v>
      </c>
      <c r="H44" s="9">
        <f t="shared" si="2"/>
        <v>96.4</v>
      </c>
    </row>
    <row r="45" spans="1:8" ht="20.100000000000001" customHeight="1">
      <c r="A45" s="14" t="s">
        <v>85</v>
      </c>
      <c r="B45" s="6">
        <v>99</v>
      </c>
      <c r="C45" s="6">
        <v>100</v>
      </c>
      <c r="D45" s="15">
        <f t="shared" si="1"/>
        <v>99.5</v>
      </c>
      <c r="E45" s="18">
        <v>98</v>
      </c>
      <c r="F45" s="18">
        <v>99</v>
      </c>
      <c r="G45" s="8">
        <f t="shared" si="0"/>
        <v>98.6</v>
      </c>
      <c r="H45" s="9">
        <f t="shared" si="2"/>
        <v>98.960000000000008</v>
      </c>
    </row>
    <row r="46" spans="1:8" ht="20.100000000000001" customHeight="1">
      <c r="A46" s="14" t="s">
        <v>86</v>
      </c>
      <c r="B46" s="6">
        <v>70</v>
      </c>
      <c r="C46" s="6">
        <v>67</v>
      </c>
      <c r="D46" s="15">
        <f t="shared" si="1"/>
        <v>68.5</v>
      </c>
      <c r="E46" s="18">
        <v>96</v>
      </c>
      <c r="F46" s="18">
        <v>76</v>
      </c>
      <c r="G46" s="8">
        <f t="shared" si="0"/>
        <v>84</v>
      </c>
      <c r="H46" s="9">
        <f t="shared" si="2"/>
        <v>77.8</v>
      </c>
    </row>
    <row r="47" spans="1:8" ht="20.100000000000001" customHeight="1">
      <c r="A47" s="14" t="s">
        <v>87</v>
      </c>
      <c r="B47" s="6">
        <v>100</v>
      </c>
      <c r="C47" s="6">
        <v>98</v>
      </c>
      <c r="D47" s="15">
        <f t="shared" si="1"/>
        <v>99</v>
      </c>
      <c r="E47" s="18">
        <v>97</v>
      </c>
      <c r="F47" s="18">
        <v>95</v>
      </c>
      <c r="G47" s="8">
        <f t="shared" si="0"/>
        <v>95.800000000000011</v>
      </c>
      <c r="H47" s="9">
        <f t="shared" si="2"/>
        <v>97.080000000000013</v>
      </c>
    </row>
    <row r="48" spans="1:8" ht="20.100000000000001" customHeight="1">
      <c r="A48" s="14" t="s">
        <v>88</v>
      </c>
      <c r="B48" s="6">
        <v>81</v>
      </c>
      <c r="C48" s="6">
        <v>65</v>
      </c>
      <c r="D48" s="15">
        <f t="shared" si="1"/>
        <v>73</v>
      </c>
      <c r="E48" s="18">
        <v>72</v>
      </c>
      <c r="F48" s="18">
        <v>60</v>
      </c>
      <c r="G48" s="8">
        <f t="shared" si="0"/>
        <v>64.8</v>
      </c>
      <c r="H48" s="9">
        <f t="shared" si="2"/>
        <v>68.08</v>
      </c>
    </row>
    <row r="49" spans="1:8" ht="20.100000000000001" customHeight="1">
      <c r="A49" s="14" t="s">
        <v>89</v>
      </c>
      <c r="B49" s="6">
        <v>69</v>
      </c>
      <c r="C49" s="6">
        <v>87</v>
      </c>
      <c r="D49" s="15">
        <f t="shared" si="1"/>
        <v>78</v>
      </c>
      <c r="E49" s="18">
        <v>98</v>
      </c>
      <c r="F49" s="18">
        <v>93</v>
      </c>
      <c r="G49" s="8">
        <f t="shared" si="0"/>
        <v>95</v>
      </c>
      <c r="H49" s="9">
        <f t="shared" si="2"/>
        <v>88.2</v>
      </c>
    </row>
    <row r="50" spans="1:8" ht="20.100000000000001" customHeight="1">
      <c r="A50" s="14" t="s">
        <v>90</v>
      </c>
      <c r="B50" s="6">
        <v>83</v>
      </c>
      <c r="C50" s="6">
        <v>72</v>
      </c>
      <c r="D50" s="15">
        <f t="shared" si="1"/>
        <v>77.5</v>
      </c>
      <c r="E50" s="18">
        <v>96</v>
      </c>
      <c r="F50" s="18">
        <v>96</v>
      </c>
      <c r="G50" s="8">
        <f t="shared" si="0"/>
        <v>96</v>
      </c>
      <c r="H50" s="9">
        <f t="shared" si="2"/>
        <v>88.6</v>
      </c>
    </row>
    <row r="51" spans="1:8" ht="20.100000000000001" customHeight="1">
      <c r="A51" s="14" t="s">
        <v>91</v>
      </c>
      <c r="B51" s="6">
        <v>94</v>
      </c>
      <c r="C51" s="6">
        <v>91</v>
      </c>
      <c r="D51" s="15">
        <f t="shared" si="1"/>
        <v>92.5</v>
      </c>
      <c r="E51" s="16">
        <v>99</v>
      </c>
      <c r="F51" s="16">
        <v>98</v>
      </c>
      <c r="G51" s="8">
        <f t="shared" si="0"/>
        <v>98.4</v>
      </c>
      <c r="H51" s="9">
        <f t="shared" si="2"/>
        <v>96.039999999999992</v>
      </c>
    </row>
    <row r="52" spans="1:8" ht="20.100000000000001" customHeight="1">
      <c r="A52" s="14" t="s">
        <v>92</v>
      </c>
      <c r="B52" s="6">
        <v>70</v>
      </c>
      <c r="C52" s="6">
        <v>60</v>
      </c>
      <c r="D52" s="15">
        <f t="shared" si="1"/>
        <v>65</v>
      </c>
      <c r="E52" s="18">
        <v>62</v>
      </c>
      <c r="F52" s="18">
        <v>64</v>
      </c>
      <c r="G52" s="8">
        <f t="shared" si="0"/>
        <v>63.2</v>
      </c>
      <c r="H52" s="9">
        <f t="shared" si="2"/>
        <v>63.92</v>
      </c>
    </row>
    <row r="53" spans="1:8" ht="20.100000000000001" customHeight="1">
      <c r="A53" s="14" t="s">
        <v>93</v>
      </c>
      <c r="B53" s="6">
        <v>95</v>
      </c>
      <c r="C53" s="6">
        <v>99</v>
      </c>
      <c r="D53" s="15">
        <f t="shared" si="1"/>
        <v>97</v>
      </c>
      <c r="E53" s="18">
        <v>99</v>
      </c>
      <c r="F53" s="18">
        <v>95</v>
      </c>
      <c r="G53" s="8">
        <f t="shared" si="0"/>
        <v>96.6</v>
      </c>
      <c r="H53" s="9">
        <f t="shared" si="2"/>
        <v>96.759999999999991</v>
      </c>
    </row>
    <row r="54" spans="1:8" ht="20.100000000000001" customHeight="1">
      <c r="A54" s="14" t="s">
        <v>94</v>
      </c>
      <c r="B54" s="6">
        <v>68</v>
      </c>
      <c r="C54" s="6">
        <v>74</v>
      </c>
      <c r="D54" s="15">
        <f t="shared" si="1"/>
        <v>71</v>
      </c>
      <c r="E54" s="18">
        <v>90</v>
      </c>
      <c r="F54" s="18">
        <v>91</v>
      </c>
      <c r="G54" s="8">
        <f t="shared" si="0"/>
        <v>90.6</v>
      </c>
      <c r="H54" s="9">
        <f t="shared" si="2"/>
        <v>82.759999999999991</v>
      </c>
    </row>
    <row r="55" spans="1:8" ht="20.100000000000001" customHeight="1">
      <c r="A55" s="14" t="s">
        <v>95</v>
      </c>
      <c r="B55" s="6">
        <v>60</v>
      </c>
      <c r="C55" s="6">
        <v>69</v>
      </c>
      <c r="D55" s="15">
        <f t="shared" si="1"/>
        <v>64.5</v>
      </c>
      <c r="E55" s="18">
        <v>95</v>
      </c>
      <c r="F55" s="18">
        <v>89</v>
      </c>
      <c r="G55" s="8">
        <f t="shared" si="0"/>
        <v>91.4</v>
      </c>
      <c r="H55" s="9">
        <f t="shared" si="2"/>
        <v>80.64</v>
      </c>
    </row>
    <row r="56" spans="1:8" ht="20.100000000000001" customHeight="1">
      <c r="A56" s="14" t="s">
        <v>96</v>
      </c>
      <c r="B56" s="6">
        <v>87</v>
      </c>
      <c r="C56" s="6">
        <v>90</v>
      </c>
      <c r="D56" s="15">
        <f t="shared" si="1"/>
        <v>88.5</v>
      </c>
      <c r="E56" s="18">
        <v>100</v>
      </c>
      <c r="F56" s="18">
        <v>98</v>
      </c>
      <c r="G56" s="8">
        <f t="shared" si="0"/>
        <v>98.8</v>
      </c>
      <c r="H56" s="9">
        <f t="shared" si="2"/>
        <v>94.679999999999993</v>
      </c>
    </row>
    <row r="57" spans="1:8" ht="14.25" customHeight="1">
      <c r="A57" s="141" t="s">
        <v>97</v>
      </c>
      <c r="B57" s="142"/>
      <c r="C57" s="145" t="s">
        <v>98</v>
      </c>
      <c r="D57" s="146"/>
      <c r="E57" s="146"/>
      <c r="F57" s="146"/>
      <c r="G57" s="146"/>
      <c r="H57" s="147"/>
    </row>
    <row r="58" spans="1:8" ht="3.75" customHeight="1">
      <c r="A58" s="143"/>
      <c r="B58" s="144"/>
      <c r="C58" s="148"/>
      <c r="D58" s="149"/>
      <c r="E58" s="149"/>
      <c r="F58" s="149"/>
      <c r="G58" s="149"/>
      <c r="H58" s="150"/>
    </row>
    <row r="59" spans="1:8" ht="26.25" customHeight="1">
      <c r="A59" s="12" t="s">
        <v>41</v>
      </c>
    </row>
    <row r="60" spans="1:8" ht="26.25" customHeight="1">
      <c r="A60" s="12" t="s">
        <v>42</v>
      </c>
    </row>
    <row r="61" spans="1:8" ht="26.25" customHeight="1">
      <c r="A61" s="12" t="s">
        <v>43</v>
      </c>
    </row>
    <row r="62" spans="1:8" ht="26.25" customHeight="1">
      <c r="A62" s="12" t="s">
        <v>44</v>
      </c>
    </row>
  </sheetData>
  <mergeCells count="16">
    <mergeCell ref="A57:B58"/>
    <mergeCell ref="C57:H58"/>
    <mergeCell ref="A2:H2"/>
    <mergeCell ref="A3:H3"/>
    <mergeCell ref="A4:H4"/>
    <mergeCell ref="A5:H5"/>
    <mergeCell ref="A6:A8"/>
    <mergeCell ref="B6:D6"/>
    <mergeCell ref="E6:G6"/>
    <mergeCell ref="H6:H8"/>
    <mergeCell ref="B7:B8"/>
    <mergeCell ref="C7:C8"/>
    <mergeCell ref="D7:D8"/>
    <mergeCell ref="E7:E8"/>
    <mergeCell ref="F7:F8"/>
    <mergeCell ref="G7:G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K53"/>
  <sheetViews>
    <sheetView workbookViewId="0">
      <selection activeCell="B47" sqref="B47:I47"/>
    </sheetView>
  </sheetViews>
  <sheetFormatPr defaultColWidth="9" defaultRowHeight="13.5"/>
  <cols>
    <col min="1" max="1" width="5.5" style="20" customWidth="1"/>
    <col min="2" max="2" width="10.375" style="20" customWidth="1"/>
    <col min="3" max="3" width="12.375" style="20" customWidth="1"/>
    <col min="4" max="4" width="12.25" style="38" customWidth="1"/>
    <col min="5" max="5" width="9.875" style="20" customWidth="1"/>
    <col min="6" max="7" width="8" style="20" customWidth="1"/>
    <col min="8" max="8" width="9.875" style="20" customWidth="1"/>
    <col min="9" max="9" width="10.625" style="39" customWidth="1"/>
    <col min="10" max="10" width="10.25" style="20" customWidth="1"/>
    <col min="11" max="11" width="11.625" style="20" customWidth="1"/>
    <col min="12" max="16384" width="9" style="20"/>
  </cols>
  <sheetData>
    <row r="1" spans="1:11" ht="30.95" customHeight="1">
      <c r="A1" s="153" t="s">
        <v>1</v>
      </c>
      <c r="B1" s="153"/>
      <c r="C1" s="153"/>
      <c r="D1" s="153"/>
      <c r="E1" s="153"/>
      <c r="F1" s="153"/>
      <c r="G1" s="153"/>
      <c r="H1" s="153"/>
      <c r="I1" s="154"/>
      <c r="J1" s="19"/>
      <c r="K1" s="19"/>
    </row>
    <row r="2" spans="1:11" ht="30.95" customHeight="1">
      <c r="A2" s="153" t="s">
        <v>99</v>
      </c>
      <c r="B2" s="153"/>
      <c r="C2" s="153"/>
      <c r="D2" s="153"/>
      <c r="E2" s="153"/>
      <c r="F2" s="153"/>
      <c r="G2" s="153"/>
      <c r="H2" s="153"/>
      <c r="I2" s="154"/>
      <c r="J2" s="19"/>
      <c r="K2" s="19"/>
    </row>
    <row r="3" spans="1:11" ht="30.95" customHeight="1">
      <c r="A3" s="155" t="s">
        <v>100</v>
      </c>
      <c r="B3" s="155"/>
      <c r="C3" s="155"/>
      <c r="D3" s="155"/>
      <c r="E3" s="155"/>
      <c r="F3" s="155"/>
      <c r="G3" s="155"/>
      <c r="H3" s="155"/>
      <c r="I3" s="156"/>
      <c r="J3" s="21"/>
      <c r="K3" s="21"/>
    </row>
    <row r="4" spans="1:11" ht="30" customHeight="1">
      <c r="A4" s="157" t="s">
        <v>101</v>
      </c>
      <c r="B4" s="157"/>
      <c r="C4" s="157"/>
      <c r="D4" s="157"/>
      <c r="E4" s="157"/>
      <c r="F4" s="157"/>
      <c r="G4" s="157"/>
      <c r="H4" s="157"/>
      <c r="I4" s="158"/>
      <c r="J4" s="22"/>
      <c r="K4" s="22"/>
    </row>
    <row r="5" spans="1:11" ht="30" customHeight="1">
      <c r="A5" s="159" t="s">
        <v>102</v>
      </c>
      <c r="B5" s="135" t="s">
        <v>5</v>
      </c>
      <c r="C5" s="135" t="s">
        <v>6</v>
      </c>
      <c r="D5" s="135"/>
      <c r="E5" s="135"/>
      <c r="F5" s="135" t="s">
        <v>7</v>
      </c>
      <c r="G5" s="135"/>
      <c r="H5" s="135"/>
      <c r="I5" s="160" t="s">
        <v>103</v>
      </c>
      <c r="J5" s="23"/>
      <c r="K5" s="23"/>
    </row>
    <row r="6" spans="1:11" ht="68.099999999999994" customHeight="1">
      <c r="A6" s="159"/>
      <c r="B6" s="135"/>
      <c r="C6" s="24" t="s">
        <v>104</v>
      </c>
      <c r="D6" s="25" t="s">
        <v>105</v>
      </c>
      <c r="E6" s="26" t="s">
        <v>106</v>
      </c>
      <c r="F6" s="26" t="s">
        <v>107</v>
      </c>
      <c r="G6" s="26" t="s">
        <v>108</v>
      </c>
      <c r="H6" s="26" t="s">
        <v>109</v>
      </c>
      <c r="I6" s="161"/>
      <c r="J6" s="27"/>
      <c r="K6" s="27"/>
    </row>
    <row r="7" spans="1:11" ht="18.75">
      <c r="A7" s="6">
        <v>1</v>
      </c>
      <c r="B7" s="28" t="s">
        <v>110</v>
      </c>
      <c r="C7" s="29">
        <v>60</v>
      </c>
      <c r="D7" s="30">
        <v>85</v>
      </c>
      <c r="E7" s="31">
        <f>INT(C7*0.5+D7*0.5)</f>
        <v>72</v>
      </c>
      <c r="F7" s="31">
        <v>31</v>
      </c>
      <c r="G7" s="31">
        <v>20</v>
      </c>
      <c r="H7" s="31">
        <f>INT(F7*0.4+G7*0.6)</f>
        <v>24</v>
      </c>
      <c r="I7" s="32">
        <f>INT(E7*0.4+H7*0.6)</f>
        <v>43</v>
      </c>
      <c r="J7" s="27"/>
      <c r="K7" s="27"/>
    </row>
    <row r="8" spans="1:11" ht="18.75">
      <c r="A8" s="6">
        <v>2</v>
      </c>
      <c r="B8" s="28" t="s">
        <v>111</v>
      </c>
      <c r="C8" s="29">
        <v>87</v>
      </c>
      <c r="D8" s="30">
        <v>87</v>
      </c>
      <c r="E8" s="31">
        <f t="shared" ref="E8:E47" si="0">INT(C8*0.5+D8*0.5)</f>
        <v>87</v>
      </c>
      <c r="F8" s="31">
        <v>74</v>
      </c>
      <c r="G8" s="31">
        <v>82</v>
      </c>
      <c r="H8" s="31">
        <f t="shared" ref="H8:H30" si="1">INT(F8*0.4+G8*0.6)</f>
        <v>78</v>
      </c>
      <c r="I8" s="32">
        <f t="shared" ref="I8:I30" si="2">INT(E8*0.4+H8*0.6)</f>
        <v>81</v>
      </c>
      <c r="J8" s="27"/>
      <c r="K8" s="27"/>
    </row>
    <row r="9" spans="1:11" ht="18.75">
      <c r="A9" s="6">
        <v>3</v>
      </c>
      <c r="B9" s="28" t="s">
        <v>112</v>
      </c>
      <c r="C9" s="29"/>
      <c r="D9" s="29"/>
      <c r="E9" s="31"/>
      <c r="F9" s="31"/>
      <c r="G9" s="31"/>
      <c r="H9" s="31"/>
      <c r="I9" s="32">
        <v>80</v>
      </c>
      <c r="J9" s="27"/>
      <c r="K9" s="27"/>
    </row>
    <row r="10" spans="1:11" ht="18.75">
      <c r="A10" s="6">
        <v>4</v>
      </c>
      <c r="B10" s="28" t="s">
        <v>113</v>
      </c>
      <c r="C10" s="29"/>
      <c r="D10" s="29"/>
      <c r="E10" s="31"/>
      <c r="F10" s="31"/>
      <c r="G10" s="31"/>
      <c r="H10" s="31"/>
      <c r="I10" s="32">
        <v>80</v>
      </c>
      <c r="J10" s="27"/>
      <c r="K10" s="27"/>
    </row>
    <row r="11" spans="1:11" ht="18.75">
      <c r="A11" s="6">
        <v>5</v>
      </c>
      <c r="B11" s="28" t="s">
        <v>114</v>
      </c>
      <c r="C11" s="29">
        <v>60</v>
      </c>
      <c r="D11" s="29">
        <v>86</v>
      </c>
      <c r="E11" s="31">
        <f t="shared" si="0"/>
        <v>73</v>
      </c>
      <c r="F11" s="31">
        <v>72</v>
      </c>
      <c r="G11" s="31">
        <v>40</v>
      </c>
      <c r="H11" s="31">
        <f t="shared" si="1"/>
        <v>52</v>
      </c>
      <c r="I11" s="32">
        <f t="shared" si="2"/>
        <v>60</v>
      </c>
      <c r="J11" s="27"/>
      <c r="K11" s="27"/>
    </row>
    <row r="12" spans="1:11" ht="18.75">
      <c r="A12" s="6">
        <v>6</v>
      </c>
      <c r="B12" s="28" t="s">
        <v>115</v>
      </c>
      <c r="C12" s="29">
        <v>66</v>
      </c>
      <c r="D12" s="29">
        <v>90</v>
      </c>
      <c r="E12" s="31">
        <f t="shared" si="0"/>
        <v>78</v>
      </c>
      <c r="F12" s="31">
        <v>78</v>
      </c>
      <c r="G12" s="31">
        <v>40</v>
      </c>
      <c r="H12" s="31">
        <f t="shared" si="1"/>
        <v>55</v>
      </c>
      <c r="I12" s="32">
        <f t="shared" si="2"/>
        <v>64</v>
      </c>
      <c r="J12" s="27"/>
      <c r="K12" s="27"/>
    </row>
    <row r="13" spans="1:11" ht="18.75">
      <c r="A13" s="6">
        <v>7</v>
      </c>
      <c r="B13" s="28" t="s">
        <v>116</v>
      </c>
      <c r="C13" s="29">
        <v>64</v>
      </c>
      <c r="D13" s="29">
        <v>86</v>
      </c>
      <c r="E13" s="31">
        <f t="shared" si="0"/>
        <v>75</v>
      </c>
      <c r="F13" s="31">
        <v>75</v>
      </c>
      <c r="G13" s="31">
        <v>60</v>
      </c>
      <c r="H13" s="31">
        <f t="shared" si="1"/>
        <v>66</v>
      </c>
      <c r="I13" s="32">
        <f t="shared" si="2"/>
        <v>69</v>
      </c>
      <c r="J13" s="27"/>
      <c r="K13" s="27"/>
    </row>
    <row r="14" spans="1:11" ht="18.75">
      <c r="A14" s="6">
        <v>8</v>
      </c>
      <c r="B14" s="28" t="s">
        <v>117</v>
      </c>
      <c r="C14" s="29">
        <v>64</v>
      </c>
      <c r="D14" s="29">
        <v>94</v>
      </c>
      <c r="E14" s="31">
        <f t="shared" si="0"/>
        <v>79</v>
      </c>
      <c r="F14" s="31">
        <v>77</v>
      </c>
      <c r="G14" s="31">
        <v>32</v>
      </c>
      <c r="H14" s="31">
        <f t="shared" si="1"/>
        <v>50</v>
      </c>
      <c r="I14" s="32">
        <f t="shared" si="2"/>
        <v>61</v>
      </c>
      <c r="J14" s="27"/>
      <c r="K14" s="27"/>
    </row>
    <row r="15" spans="1:11" ht="18.75">
      <c r="A15" s="6">
        <v>9</v>
      </c>
      <c r="B15" s="28" t="s">
        <v>118</v>
      </c>
      <c r="C15" s="29">
        <v>74</v>
      </c>
      <c r="D15" s="29">
        <v>88</v>
      </c>
      <c r="E15" s="31">
        <f t="shared" si="0"/>
        <v>81</v>
      </c>
      <c r="F15" s="31">
        <v>67</v>
      </c>
      <c r="G15" s="31">
        <v>37</v>
      </c>
      <c r="H15" s="31">
        <f t="shared" si="1"/>
        <v>49</v>
      </c>
      <c r="I15" s="32">
        <f t="shared" si="2"/>
        <v>61</v>
      </c>
      <c r="J15" s="27"/>
      <c r="K15" s="27"/>
    </row>
    <row r="16" spans="1:11" ht="18.75">
      <c r="A16" s="6">
        <v>10</v>
      </c>
      <c r="B16" s="28" t="s">
        <v>119</v>
      </c>
      <c r="C16" s="29">
        <v>79</v>
      </c>
      <c r="D16" s="29">
        <v>81</v>
      </c>
      <c r="E16" s="31">
        <f t="shared" si="0"/>
        <v>80</v>
      </c>
      <c r="F16" s="31">
        <v>60</v>
      </c>
      <c r="G16" s="31">
        <v>49</v>
      </c>
      <c r="H16" s="31">
        <f t="shared" si="1"/>
        <v>53</v>
      </c>
      <c r="I16" s="32">
        <f t="shared" si="2"/>
        <v>63</v>
      </c>
      <c r="J16" s="27"/>
      <c r="K16" s="27"/>
    </row>
    <row r="17" spans="1:11" ht="18.75">
      <c r="A17" s="6">
        <v>11</v>
      </c>
      <c r="B17" s="28" t="s">
        <v>120</v>
      </c>
      <c r="C17" s="31"/>
      <c r="D17" s="30"/>
      <c r="E17" s="31"/>
      <c r="F17" s="31"/>
      <c r="G17" s="31"/>
      <c r="H17" s="31"/>
      <c r="I17" s="32">
        <v>85</v>
      </c>
      <c r="J17" s="27"/>
      <c r="K17" s="27"/>
    </row>
    <row r="18" spans="1:11" ht="18.75">
      <c r="A18" s="6">
        <v>12</v>
      </c>
      <c r="B18" s="28" t="s">
        <v>121</v>
      </c>
      <c r="C18" s="31">
        <v>74</v>
      </c>
      <c r="D18" s="29">
        <v>80</v>
      </c>
      <c r="E18" s="31">
        <f t="shared" si="0"/>
        <v>77</v>
      </c>
      <c r="F18" s="31">
        <v>75</v>
      </c>
      <c r="G18" s="31">
        <v>55</v>
      </c>
      <c r="H18" s="31">
        <f t="shared" si="1"/>
        <v>63</v>
      </c>
      <c r="I18" s="32">
        <f t="shared" si="2"/>
        <v>68</v>
      </c>
      <c r="J18" s="27"/>
      <c r="K18" s="27"/>
    </row>
    <row r="19" spans="1:11" ht="18.75">
      <c r="A19" s="6">
        <v>13</v>
      </c>
      <c r="B19" s="28" t="s">
        <v>122</v>
      </c>
      <c r="C19" s="29">
        <v>60</v>
      </c>
      <c r="D19" s="29">
        <v>79</v>
      </c>
      <c r="E19" s="31">
        <f t="shared" si="0"/>
        <v>69</v>
      </c>
      <c r="F19" s="31">
        <v>72</v>
      </c>
      <c r="G19" s="31">
        <v>46</v>
      </c>
      <c r="H19" s="31">
        <f t="shared" si="1"/>
        <v>56</v>
      </c>
      <c r="I19" s="32">
        <f t="shared" si="2"/>
        <v>61</v>
      </c>
      <c r="J19" s="27"/>
      <c r="K19" s="27"/>
    </row>
    <row r="20" spans="1:11" ht="18.75">
      <c r="A20" s="6">
        <v>14</v>
      </c>
      <c r="B20" s="28" t="s">
        <v>123</v>
      </c>
      <c r="C20" s="29">
        <v>68</v>
      </c>
      <c r="D20" s="29">
        <v>94</v>
      </c>
      <c r="E20" s="31">
        <f t="shared" si="0"/>
        <v>81</v>
      </c>
      <c r="F20" s="31">
        <v>75</v>
      </c>
      <c r="G20" s="31">
        <v>62</v>
      </c>
      <c r="H20" s="31">
        <f t="shared" si="1"/>
        <v>67</v>
      </c>
      <c r="I20" s="32">
        <f t="shared" si="2"/>
        <v>72</v>
      </c>
      <c r="J20" s="27"/>
      <c r="K20" s="27"/>
    </row>
    <row r="21" spans="1:11" ht="18.75">
      <c r="A21" s="6">
        <v>15</v>
      </c>
      <c r="B21" s="28" t="s">
        <v>124</v>
      </c>
      <c r="C21" s="29">
        <v>60</v>
      </c>
      <c r="D21" s="29">
        <v>92</v>
      </c>
      <c r="E21" s="31">
        <f t="shared" si="0"/>
        <v>76</v>
      </c>
      <c r="F21" s="31">
        <v>66</v>
      </c>
      <c r="G21" s="31">
        <v>41</v>
      </c>
      <c r="H21" s="31">
        <f t="shared" si="1"/>
        <v>51</v>
      </c>
      <c r="I21" s="32">
        <f t="shared" si="2"/>
        <v>61</v>
      </c>
      <c r="J21" s="27"/>
      <c r="K21" s="27"/>
    </row>
    <row r="22" spans="1:11" ht="18.75">
      <c r="A22" s="6">
        <v>16</v>
      </c>
      <c r="B22" s="28" t="s">
        <v>125</v>
      </c>
      <c r="C22" s="29">
        <v>60</v>
      </c>
      <c r="D22" s="29">
        <v>75</v>
      </c>
      <c r="E22" s="31">
        <f t="shared" si="0"/>
        <v>67</v>
      </c>
      <c r="F22" s="31">
        <v>64</v>
      </c>
      <c r="G22" s="31">
        <v>57</v>
      </c>
      <c r="H22" s="31">
        <f t="shared" si="1"/>
        <v>59</v>
      </c>
      <c r="I22" s="32">
        <f t="shared" si="2"/>
        <v>62</v>
      </c>
      <c r="J22" s="27"/>
      <c r="K22" s="27"/>
    </row>
    <row r="23" spans="1:11" ht="18.75">
      <c r="A23" s="6">
        <v>17</v>
      </c>
      <c r="B23" s="28" t="s">
        <v>126</v>
      </c>
      <c r="C23" s="29">
        <v>77</v>
      </c>
      <c r="D23" s="29">
        <v>96</v>
      </c>
      <c r="E23" s="31">
        <f t="shared" si="0"/>
        <v>86</v>
      </c>
      <c r="F23" s="31">
        <v>72</v>
      </c>
      <c r="G23" s="31">
        <v>97</v>
      </c>
      <c r="H23" s="31">
        <f t="shared" si="1"/>
        <v>87</v>
      </c>
      <c r="I23" s="32">
        <f t="shared" si="2"/>
        <v>86</v>
      </c>
      <c r="J23" s="27"/>
      <c r="K23" s="27"/>
    </row>
    <row r="24" spans="1:11" ht="18.75">
      <c r="A24" s="6">
        <v>18</v>
      </c>
      <c r="B24" s="28" t="s">
        <v>127</v>
      </c>
      <c r="C24" s="29">
        <v>60</v>
      </c>
      <c r="D24" s="29">
        <v>66</v>
      </c>
      <c r="E24" s="31">
        <f t="shared" si="0"/>
        <v>63</v>
      </c>
      <c r="F24" s="31">
        <v>71</v>
      </c>
      <c r="G24" s="31">
        <v>50</v>
      </c>
      <c r="H24" s="31">
        <f t="shared" si="1"/>
        <v>58</v>
      </c>
      <c r="I24" s="32">
        <f t="shared" si="2"/>
        <v>60</v>
      </c>
      <c r="J24" s="27"/>
      <c r="K24" s="27"/>
    </row>
    <row r="25" spans="1:11" ht="18.75">
      <c r="A25" s="6">
        <v>19</v>
      </c>
      <c r="B25" s="28" t="s">
        <v>128</v>
      </c>
      <c r="C25" s="29">
        <v>60</v>
      </c>
      <c r="D25" s="29">
        <v>83</v>
      </c>
      <c r="E25" s="31">
        <f t="shared" si="0"/>
        <v>71</v>
      </c>
      <c r="F25" s="31">
        <v>72</v>
      </c>
      <c r="G25" s="31">
        <v>43</v>
      </c>
      <c r="H25" s="31">
        <f t="shared" si="1"/>
        <v>54</v>
      </c>
      <c r="I25" s="32">
        <f t="shared" si="2"/>
        <v>60</v>
      </c>
      <c r="J25" s="27"/>
      <c r="K25" s="27"/>
    </row>
    <row r="26" spans="1:11" ht="18.75">
      <c r="A26" s="6">
        <v>20</v>
      </c>
      <c r="B26" s="28" t="s">
        <v>129</v>
      </c>
      <c r="C26" s="29">
        <v>71</v>
      </c>
      <c r="D26" s="29">
        <v>93</v>
      </c>
      <c r="E26" s="31">
        <f t="shared" si="0"/>
        <v>82</v>
      </c>
      <c r="F26" s="31">
        <v>79</v>
      </c>
      <c r="G26" s="31">
        <v>95</v>
      </c>
      <c r="H26" s="31">
        <f t="shared" si="1"/>
        <v>88</v>
      </c>
      <c r="I26" s="32">
        <f t="shared" si="2"/>
        <v>85</v>
      </c>
      <c r="J26" s="27"/>
      <c r="K26" s="27"/>
    </row>
    <row r="27" spans="1:11" ht="18.75">
      <c r="A27" s="6">
        <v>21</v>
      </c>
      <c r="B27" s="28" t="s">
        <v>130</v>
      </c>
      <c r="C27" s="29">
        <v>71</v>
      </c>
      <c r="D27" s="29">
        <v>89</v>
      </c>
      <c r="E27" s="31">
        <f t="shared" si="0"/>
        <v>80</v>
      </c>
      <c r="F27" s="31">
        <v>76</v>
      </c>
      <c r="G27" s="31">
        <v>71</v>
      </c>
      <c r="H27" s="31">
        <f t="shared" si="1"/>
        <v>73</v>
      </c>
      <c r="I27" s="32">
        <f t="shared" si="2"/>
        <v>75</v>
      </c>
      <c r="J27" s="27"/>
      <c r="K27" s="27"/>
    </row>
    <row r="28" spans="1:11" ht="18.75">
      <c r="A28" s="6">
        <v>22</v>
      </c>
      <c r="B28" s="28" t="s">
        <v>131</v>
      </c>
      <c r="C28" s="29">
        <v>71</v>
      </c>
      <c r="D28" s="29">
        <v>62</v>
      </c>
      <c r="E28" s="31">
        <f t="shared" si="0"/>
        <v>66</v>
      </c>
      <c r="F28" s="31">
        <v>76</v>
      </c>
      <c r="G28" s="31">
        <v>96</v>
      </c>
      <c r="H28" s="31">
        <f t="shared" si="1"/>
        <v>88</v>
      </c>
      <c r="I28" s="32">
        <f t="shared" si="2"/>
        <v>79</v>
      </c>
      <c r="J28" s="27"/>
      <c r="K28" s="27"/>
    </row>
    <row r="29" spans="1:11" ht="18.75">
      <c r="A29" s="6">
        <v>23</v>
      </c>
      <c r="B29" s="28" t="s">
        <v>132</v>
      </c>
      <c r="C29" s="29">
        <v>66</v>
      </c>
      <c r="D29" s="29">
        <v>88</v>
      </c>
      <c r="E29" s="31">
        <f t="shared" si="0"/>
        <v>77</v>
      </c>
      <c r="F29" s="31">
        <v>74</v>
      </c>
      <c r="G29" s="31">
        <v>44</v>
      </c>
      <c r="H29" s="31">
        <f t="shared" si="1"/>
        <v>56</v>
      </c>
      <c r="I29" s="32">
        <f t="shared" si="2"/>
        <v>64</v>
      </c>
      <c r="J29" s="27"/>
      <c r="K29" s="27"/>
    </row>
    <row r="30" spans="1:11" ht="18.75">
      <c r="A30" s="6">
        <v>24</v>
      </c>
      <c r="B30" s="28" t="s">
        <v>133</v>
      </c>
      <c r="C30" s="29">
        <v>70</v>
      </c>
      <c r="D30" s="29">
        <v>89</v>
      </c>
      <c r="E30" s="31">
        <f t="shared" si="0"/>
        <v>79</v>
      </c>
      <c r="F30" s="31">
        <v>77</v>
      </c>
      <c r="G30" s="31">
        <v>46</v>
      </c>
      <c r="H30" s="31">
        <f t="shared" si="1"/>
        <v>58</v>
      </c>
      <c r="I30" s="32">
        <f t="shared" si="2"/>
        <v>66</v>
      </c>
      <c r="J30" s="27"/>
      <c r="K30" s="27"/>
    </row>
    <row r="31" spans="1:11" ht="18.75">
      <c r="A31" s="6">
        <v>25</v>
      </c>
      <c r="B31" s="28" t="s">
        <v>134</v>
      </c>
      <c r="C31" s="29"/>
      <c r="D31" s="29"/>
      <c r="E31" s="31"/>
      <c r="F31" s="31"/>
      <c r="G31" s="31"/>
      <c r="H31" s="31"/>
      <c r="I31" s="32">
        <v>95</v>
      </c>
      <c r="J31" s="27"/>
      <c r="K31" s="27"/>
    </row>
    <row r="32" spans="1:11" ht="18.75">
      <c r="A32" s="6">
        <v>26</v>
      </c>
      <c r="B32" s="28" t="s">
        <v>135</v>
      </c>
      <c r="C32" s="29">
        <v>88</v>
      </c>
      <c r="D32" s="29">
        <v>94</v>
      </c>
      <c r="E32" s="31">
        <f t="shared" si="0"/>
        <v>91</v>
      </c>
      <c r="F32" s="31">
        <v>77</v>
      </c>
      <c r="G32" s="31">
        <v>97</v>
      </c>
      <c r="H32" s="31">
        <f t="shared" ref="H32:H47" si="3">INT(F32*0.4+G32*0.6)</f>
        <v>89</v>
      </c>
      <c r="I32" s="32">
        <f t="shared" ref="I32:I47" si="4">INT(E32*0.4+H32*0.6)</f>
        <v>89</v>
      </c>
      <c r="J32" s="27"/>
      <c r="K32" s="27"/>
    </row>
    <row r="33" spans="1:11" ht="18.75">
      <c r="A33" s="6">
        <v>27</v>
      </c>
      <c r="B33" s="28" t="s">
        <v>136</v>
      </c>
      <c r="C33" s="29">
        <v>72</v>
      </c>
      <c r="D33" s="29">
        <v>85</v>
      </c>
      <c r="E33" s="31">
        <f t="shared" si="0"/>
        <v>78</v>
      </c>
      <c r="F33" s="31">
        <v>69</v>
      </c>
      <c r="G33" s="31">
        <v>53</v>
      </c>
      <c r="H33" s="31">
        <f t="shared" si="3"/>
        <v>59</v>
      </c>
      <c r="I33" s="32">
        <f t="shared" si="4"/>
        <v>66</v>
      </c>
      <c r="J33" s="27"/>
      <c r="K33" s="27"/>
    </row>
    <row r="34" spans="1:11" ht="18.75">
      <c r="A34" s="6">
        <v>28</v>
      </c>
      <c r="B34" s="28" t="s">
        <v>137</v>
      </c>
      <c r="C34" s="29">
        <v>71</v>
      </c>
      <c r="D34" s="29">
        <v>88</v>
      </c>
      <c r="E34" s="31">
        <f t="shared" si="0"/>
        <v>79</v>
      </c>
      <c r="F34" s="31">
        <v>73</v>
      </c>
      <c r="G34" s="31">
        <v>58</v>
      </c>
      <c r="H34" s="31">
        <f t="shared" si="3"/>
        <v>64</v>
      </c>
      <c r="I34" s="32">
        <f t="shared" si="4"/>
        <v>70</v>
      </c>
      <c r="J34" s="27"/>
      <c r="K34" s="27"/>
    </row>
    <row r="35" spans="1:11" ht="18.75">
      <c r="A35" s="6">
        <v>29</v>
      </c>
      <c r="B35" s="28" t="s">
        <v>138</v>
      </c>
      <c r="C35" s="29">
        <v>73</v>
      </c>
      <c r="D35" s="29">
        <v>92</v>
      </c>
      <c r="E35" s="31">
        <f t="shared" si="0"/>
        <v>82</v>
      </c>
      <c r="F35" s="31">
        <v>77</v>
      </c>
      <c r="G35" s="31">
        <v>80</v>
      </c>
      <c r="H35" s="31">
        <f t="shared" si="3"/>
        <v>78</v>
      </c>
      <c r="I35" s="32">
        <f t="shared" si="4"/>
        <v>79</v>
      </c>
      <c r="J35" s="27"/>
      <c r="K35" s="27"/>
    </row>
    <row r="36" spans="1:11" ht="18.75">
      <c r="A36" s="6">
        <v>30</v>
      </c>
      <c r="B36" s="28" t="s">
        <v>139</v>
      </c>
      <c r="C36" s="29">
        <v>87</v>
      </c>
      <c r="D36" s="29">
        <v>95</v>
      </c>
      <c r="E36" s="31">
        <f t="shared" si="0"/>
        <v>91</v>
      </c>
      <c r="F36" s="31">
        <v>77</v>
      </c>
      <c r="G36" s="31">
        <v>60</v>
      </c>
      <c r="H36" s="31">
        <f t="shared" si="3"/>
        <v>66</v>
      </c>
      <c r="I36" s="32">
        <f t="shared" si="4"/>
        <v>76</v>
      </c>
      <c r="J36" s="27"/>
      <c r="K36" s="27"/>
    </row>
    <row r="37" spans="1:11" ht="18.75">
      <c r="A37" s="6">
        <v>31</v>
      </c>
      <c r="B37" s="28" t="s">
        <v>140</v>
      </c>
      <c r="C37" s="29">
        <v>70</v>
      </c>
      <c r="D37" s="29">
        <v>91</v>
      </c>
      <c r="E37" s="31">
        <f t="shared" si="0"/>
        <v>80</v>
      </c>
      <c r="F37" s="31">
        <v>77</v>
      </c>
      <c r="G37" s="31">
        <v>35</v>
      </c>
      <c r="H37" s="31">
        <f t="shared" si="3"/>
        <v>51</v>
      </c>
      <c r="I37" s="32">
        <f t="shared" si="4"/>
        <v>62</v>
      </c>
      <c r="J37" s="27"/>
      <c r="K37" s="27"/>
    </row>
    <row r="38" spans="1:11" ht="18.75">
      <c r="A38" s="6">
        <v>32</v>
      </c>
      <c r="B38" s="28" t="s">
        <v>141</v>
      </c>
      <c r="C38" s="29">
        <v>60</v>
      </c>
      <c r="D38" s="29">
        <v>85</v>
      </c>
      <c r="E38" s="31">
        <f t="shared" si="0"/>
        <v>72</v>
      </c>
      <c r="F38" s="31">
        <v>52</v>
      </c>
      <c r="G38" s="31">
        <v>0</v>
      </c>
      <c r="H38" s="31">
        <f t="shared" si="3"/>
        <v>20</v>
      </c>
      <c r="I38" s="32">
        <f t="shared" si="4"/>
        <v>40</v>
      </c>
      <c r="J38" s="27"/>
      <c r="K38" s="27"/>
    </row>
    <row r="39" spans="1:11" ht="18.75">
      <c r="A39" s="6">
        <v>33</v>
      </c>
      <c r="B39" s="28" t="s">
        <v>142</v>
      </c>
      <c r="C39" s="31">
        <v>61</v>
      </c>
      <c r="D39" s="29">
        <v>87</v>
      </c>
      <c r="E39" s="31">
        <f t="shared" si="0"/>
        <v>74</v>
      </c>
      <c r="F39" s="31">
        <v>60</v>
      </c>
      <c r="G39" s="31">
        <v>47</v>
      </c>
      <c r="H39" s="31">
        <f t="shared" si="3"/>
        <v>52</v>
      </c>
      <c r="I39" s="32">
        <f t="shared" si="4"/>
        <v>60</v>
      </c>
      <c r="J39" s="27"/>
      <c r="K39" s="27"/>
    </row>
    <row r="40" spans="1:11" ht="18.75">
      <c r="A40" s="6">
        <v>34</v>
      </c>
      <c r="B40" s="28" t="s">
        <v>143</v>
      </c>
      <c r="C40" s="33">
        <v>79</v>
      </c>
      <c r="D40" s="30">
        <v>87</v>
      </c>
      <c r="E40" s="31">
        <f t="shared" si="0"/>
        <v>83</v>
      </c>
      <c r="F40" s="31">
        <v>59</v>
      </c>
      <c r="G40" s="31">
        <v>36</v>
      </c>
      <c r="H40" s="31">
        <f t="shared" si="3"/>
        <v>45</v>
      </c>
      <c r="I40" s="32">
        <f t="shared" si="4"/>
        <v>60</v>
      </c>
      <c r="J40" s="27"/>
      <c r="K40" s="27"/>
    </row>
    <row r="41" spans="1:11" ht="18.75">
      <c r="A41" s="6">
        <v>35</v>
      </c>
      <c r="B41" s="28" t="s">
        <v>144</v>
      </c>
      <c r="C41" s="33">
        <v>76</v>
      </c>
      <c r="D41" s="30">
        <v>84</v>
      </c>
      <c r="E41" s="31">
        <f t="shared" si="0"/>
        <v>80</v>
      </c>
      <c r="F41" s="31">
        <v>55</v>
      </c>
      <c r="G41" s="31">
        <v>43</v>
      </c>
      <c r="H41" s="31">
        <f t="shared" si="3"/>
        <v>47</v>
      </c>
      <c r="I41" s="32">
        <f t="shared" si="4"/>
        <v>60</v>
      </c>
      <c r="J41" s="27"/>
      <c r="K41" s="27"/>
    </row>
    <row r="42" spans="1:11" ht="18.75">
      <c r="A42" s="6">
        <v>36</v>
      </c>
      <c r="B42" s="28" t="s">
        <v>145</v>
      </c>
      <c r="C42" s="33">
        <v>78</v>
      </c>
      <c r="D42" s="30">
        <v>85</v>
      </c>
      <c r="E42" s="31">
        <f t="shared" si="0"/>
        <v>81</v>
      </c>
      <c r="F42" s="31">
        <v>53</v>
      </c>
      <c r="G42" s="31">
        <v>43.5</v>
      </c>
      <c r="H42" s="31">
        <f t="shared" si="3"/>
        <v>47</v>
      </c>
      <c r="I42" s="32">
        <f t="shared" si="4"/>
        <v>60</v>
      </c>
      <c r="J42" s="27"/>
      <c r="K42" s="27"/>
    </row>
    <row r="43" spans="1:11" ht="18.75">
      <c r="A43" s="6">
        <v>37</v>
      </c>
      <c r="B43" s="28" t="s">
        <v>146</v>
      </c>
      <c r="C43" s="33">
        <v>66</v>
      </c>
      <c r="D43" s="30">
        <v>85</v>
      </c>
      <c r="E43" s="31">
        <f t="shared" si="0"/>
        <v>75</v>
      </c>
      <c r="F43" s="31">
        <v>54</v>
      </c>
      <c r="G43" s="31">
        <v>49</v>
      </c>
      <c r="H43" s="31">
        <f t="shared" si="3"/>
        <v>51</v>
      </c>
      <c r="I43" s="32">
        <f t="shared" si="4"/>
        <v>60</v>
      </c>
      <c r="J43" s="27"/>
      <c r="K43" s="27"/>
    </row>
    <row r="44" spans="1:11" ht="18.75">
      <c r="A44" s="6">
        <v>38</v>
      </c>
      <c r="B44" s="28" t="s">
        <v>147</v>
      </c>
      <c r="C44" s="31">
        <v>60</v>
      </c>
      <c r="D44" s="30">
        <v>88</v>
      </c>
      <c r="E44" s="31">
        <f t="shared" si="0"/>
        <v>74</v>
      </c>
      <c r="F44" s="31">
        <v>48</v>
      </c>
      <c r="G44" s="31">
        <v>58</v>
      </c>
      <c r="H44" s="31">
        <f t="shared" si="3"/>
        <v>54</v>
      </c>
      <c r="I44" s="32">
        <f t="shared" si="4"/>
        <v>62</v>
      </c>
      <c r="J44" s="27"/>
      <c r="K44" s="27"/>
    </row>
    <row r="45" spans="1:11" ht="18.75">
      <c r="A45" s="6">
        <v>39</v>
      </c>
      <c r="B45" s="28" t="s">
        <v>148</v>
      </c>
      <c r="C45" s="31">
        <v>68</v>
      </c>
      <c r="D45" s="30">
        <v>90</v>
      </c>
      <c r="E45" s="31">
        <f t="shared" si="0"/>
        <v>79</v>
      </c>
      <c r="F45" s="31">
        <v>53</v>
      </c>
      <c r="G45" s="31">
        <v>47</v>
      </c>
      <c r="H45" s="31">
        <f t="shared" si="3"/>
        <v>49</v>
      </c>
      <c r="I45" s="32">
        <f t="shared" si="4"/>
        <v>61</v>
      </c>
      <c r="J45" s="27"/>
      <c r="K45" s="27"/>
    </row>
    <row r="46" spans="1:11" ht="18.75">
      <c r="A46" s="6">
        <v>40</v>
      </c>
      <c r="B46" s="28" t="s">
        <v>149</v>
      </c>
      <c r="C46" s="31">
        <v>73</v>
      </c>
      <c r="D46" s="30">
        <v>97</v>
      </c>
      <c r="E46" s="31">
        <f t="shared" si="0"/>
        <v>85</v>
      </c>
      <c r="F46" s="31">
        <v>52</v>
      </c>
      <c r="G46" s="31">
        <v>44</v>
      </c>
      <c r="H46" s="31">
        <f t="shared" si="3"/>
        <v>47</v>
      </c>
      <c r="I46" s="32">
        <f t="shared" si="4"/>
        <v>62</v>
      </c>
      <c r="J46" s="27"/>
      <c r="K46" s="27"/>
    </row>
    <row r="47" spans="1:11" ht="18.75">
      <c r="A47" s="6">
        <v>41</v>
      </c>
      <c r="B47" s="34" t="s">
        <v>150</v>
      </c>
      <c r="C47" s="35">
        <v>6</v>
      </c>
      <c r="D47" s="36">
        <v>27</v>
      </c>
      <c r="E47" s="31">
        <f t="shared" si="0"/>
        <v>16</v>
      </c>
      <c r="F47" s="31">
        <v>18</v>
      </c>
      <c r="G47" s="31">
        <v>0</v>
      </c>
      <c r="H47" s="31">
        <f t="shared" si="3"/>
        <v>7</v>
      </c>
      <c r="I47" s="32">
        <f t="shared" si="4"/>
        <v>10</v>
      </c>
      <c r="J47" s="27"/>
      <c r="K47" s="27"/>
    </row>
    <row r="48" spans="1:11" ht="122.1" customHeight="1">
      <c r="A48" s="162" t="s">
        <v>151</v>
      </c>
      <c r="B48" s="162"/>
      <c r="C48" s="163" t="s">
        <v>152</v>
      </c>
      <c r="D48" s="163"/>
      <c r="E48" s="163"/>
      <c r="F48" s="163"/>
      <c r="G48" s="163"/>
      <c r="H48" s="163"/>
      <c r="I48" s="164"/>
      <c r="J48" s="37"/>
      <c r="K48" s="37"/>
    </row>
    <row r="49" spans="1:11" ht="18.95" customHeight="1"/>
    <row r="50" spans="1:11" ht="32.1" customHeight="1">
      <c r="A50" s="151" t="s">
        <v>153</v>
      </c>
      <c r="B50" s="151"/>
      <c r="C50" s="151"/>
      <c r="D50" s="151"/>
      <c r="E50" s="151"/>
      <c r="F50" s="151"/>
      <c r="G50" s="151"/>
      <c r="H50" s="151"/>
      <c r="I50" s="152"/>
      <c r="J50" s="40"/>
      <c r="K50" s="40"/>
    </row>
    <row r="51" spans="1:11" ht="32.1" customHeight="1">
      <c r="A51" s="151" t="s">
        <v>42</v>
      </c>
      <c r="B51" s="151"/>
      <c r="C51" s="151"/>
      <c r="D51" s="151"/>
      <c r="E51" s="151"/>
      <c r="F51" s="151"/>
      <c r="G51" s="151"/>
      <c r="H51" s="151"/>
      <c r="I51" s="152"/>
      <c r="J51" s="40"/>
      <c r="K51" s="40"/>
    </row>
    <row r="52" spans="1:11" ht="32.1" customHeight="1">
      <c r="A52" s="151" t="s">
        <v>43</v>
      </c>
      <c r="B52" s="151"/>
      <c r="C52" s="151"/>
      <c r="D52" s="151"/>
      <c r="E52" s="151"/>
      <c r="F52" s="151"/>
      <c r="G52" s="151"/>
      <c r="H52" s="151"/>
      <c r="I52" s="152"/>
      <c r="J52" s="40"/>
      <c r="K52" s="40"/>
    </row>
    <row r="53" spans="1:11" ht="32.1" customHeight="1">
      <c r="A53" s="151" t="s">
        <v>44</v>
      </c>
      <c r="B53" s="151"/>
      <c r="C53" s="151"/>
      <c r="D53" s="151"/>
      <c r="E53" s="151"/>
      <c r="F53" s="151"/>
      <c r="G53" s="151"/>
      <c r="H53" s="151"/>
      <c r="I53" s="152"/>
      <c r="J53" s="40"/>
      <c r="K53" s="40"/>
    </row>
  </sheetData>
  <mergeCells count="15">
    <mergeCell ref="A53:I53"/>
    <mergeCell ref="A1:I1"/>
    <mergeCell ref="A2:I2"/>
    <mergeCell ref="A3:I3"/>
    <mergeCell ref="A4:I4"/>
    <mergeCell ref="A5:A6"/>
    <mergeCell ref="B5:B6"/>
    <mergeCell ref="C5:E5"/>
    <mergeCell ref="F5:H5"/>
    <mergeCell ref="I5:I6"/>
    <mergeCell ref="A48:B48"/>
    <mergeCell ref="C48:I48"/>
    <mergeCell ref="A50:I50"/>
    <mergeCell ref="A51:I51"/>
    <mergeCell ref="A52:I52"/>
  </mergeCells>
  <phoneticPr fontId="2" type="noConversion"/>
  <conditionalFormatting sqref="C38">
    <cfRule type="cellIs" dxfId="5" priority="3" operator="lessThan">
      <formula>60</formula>
    </cfRule>
  </conditionalFormatting>
  <conditionalFormatting sqref="C19:C30">
    <cfRule type="cellIs" dxfId="4" priority="5" operator="lessThan">
      <formula>60</formula>
    </cfRule>
  </conditionalFormatting>
  <conditionalFormatting sqref="C32:C37">
    <cfRule type="cellIs" dxfId="3" priority="4" operator="lessThan">
      <formula>60</formula>
    </cfRule>
  </conditionalFormatting>
  <conditionalFormatting sqref="C40:C43">
    <cfRule type="cellIs" dxfId="2" priority="2" operator="lessThan">
      <formula>60</formula>
    </cfRule>
  </conditionalFormatting>
  <conditionalFormatting sqref="I7:I47">
    <cfRule type="cellIs" dxfId="1" priority="1" operator="lessThan">
      <formula>60</formula>
    </cfRule>
  </conditionalFormatting>
  <conditionalFormatting sqref="C7:C8 C11:C16">
    <cfRule type="cellIs" dxfId="0" priority="6" operator="lessThan">
      <formula>60</formula>
    </cfRule>
  </conditionalFormatting>
  <pageMargins left="0.7" right="0.7" top="0.75" bottom="0.75" header="0.3" footer="0.3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workbookViewId="0">
      <selection activeCell="H9" sqref="H9"/>
    </sheetView>
  </sheetViews>
  <sheetFormatPr defaultRowHeight="13.5"/>
  <sheetData>
    <row r="1" spans="1:8" ht="20.25">
      <c r="A1" s="153" t="s">
        <v>1</v>
      </c>
      <c r="B1" s="153"/>
      <c r="C1" s="153"/>
      <c r="D1" s="153"/>
      <c r="E1" s="153"/>
      <c r="F1" s="153"/>
      <c r="G1" s="153"/>
      <c r="H1" s="153"/>
    </row>
    <row r="2" spans="1:8" ht="20.25">
      <c r="A2" s="153" t="s">
        <v>99</v>
      </c>
      <c r="B2" s="153"/>
      <c r="C2" s="153"/>
      <c r="D2" s="153"/>
      <c r="E2" s="153"/>
      <c r="F2" s="153"/>
      <c r="G2" s="153"/>
      <c r="H2" s="153"/>
    </row>
    <row r="3" spans="1:8" ht="18.75">
      <c r="A3" s="168" t="s">
        <v>154</v>
      </c>
      <c r="B3" s="168"/>
      <c r="C3" s="168"/>
      <c r="D3" s="168"/>
      <c r="E3" s="168"/>
      <c r="F3" s="168"/>
      <c r="G3" s="168"/>
      <c r="H3" s="168"/>
    </row>
    <row r="4" spans="1:8" ht="14.25">
      <c r="A4" s="42"/>
    </row>
    <row r="5" spans="1:8" ht="15" thickBot="1">
      <c r="A5" s="169" t="s">
        <v>180</v>
      </c>
      <c r="B5" s="169"/>
      <c r="C5" s="169"/>
      <c r="D5" s="169"/>
      <c r="E5" s="169"/>
      <c r="F5" s="169"/>
      <c r="G5" s="169"/>
      <c r="H5" s="169"/>
    </row>
    <row r="6" spans="1:8" ht="15" thickBot="1">
      <c r="A6" s="170" t="s">
        <v>5</v>
      </c>
      <c r="B6" s="173" t="s">
        <v>6</v>
      </c>
      <c r="C6" s="174"/>
      <c r="D6" s="175"/>
      <c r="E6" s="173" t="s">
        <v>7</v>
      </c>
      <c r="F6" s="174"/>
      <c r="G6" s="175"/>
      <c r="H6" s="43" t="s">
        <v>155</v>
      </c>
    </row>
    <row r="7" spans="1:8" ht="59.25" customHeight="1">
      <c r="A7" s="171"/>
      <c r="B7" s="170" t="s">
        <v>157</v>
      </c>
      <c r="C7" s="170" t="s">
        <v>158</v>
      </c>
      <c r="D7" s="170" t="s">
        <v>6</v>
      </c>
      <c r="E7" s="44" t="s">
        <v>159</v>
      </c>
      <c r="F7" s="44" t="s">
        <v>160</v>
      </c>
      <c r="G7" s="170" t="s">
        <v>7</v>
      </c>
      <c r="H7" s="44" t="s">
        <v>156</v>
      </c>
    </row>
    <row r="8" spans="1:8" ht="15" thickBot="1">
      <c r="A8" s="172"/>
      <c r="B8" s="172"/>
      <c r="C8" s="172"/>
      <c r="D8" s="172"/>
      <c r="E8" s="46" t="s">
        <v>156</v>
      </c>
      <c r="F8" s="46" t="s">
        <v>156</v>
      </c>
      <c r="G8" s="172"/>
      <c r="H8" s="45"/>
    </row>
    <row r="9" spans="1:8" ht="14.25" thickBot="1">
      <c r="A9" s="47" t="s">
        <v>161</v>
      </c>
      <c r="B9" s="49">
        <v>91</v>
      </c>
      <c r="C9" s="49">
        <v>88</v>
      </c>
      <c r="D9" s="49">
        <v>89</v>
      </c>
      <c r="E9" s="49">
        <v>71</v>
      </c>
      <c r="F9" s="49">
        <v>83</v>
      </c>
      <c r="G9" s="49">
        <v>78</v>
      </c>
      <c r="H9" s="49">
        <v>83</v>
      </c>
    </row>
    <row r="10" spans="1:8" ht="14.25" thickBot="1">
      <c r="A10" s="47" t="s">
        <v>162</v>
      </c>
      <c r="B10" s="49">
        <v>72</v>
      </c>
      <c r="C10" s="49">
        <v>82</v>
      </c>
      <c r="D10" s="49">
        <v>61</v>
      </c>
      <c r="E10" s="49">
        <v>68</v>
      </c>
      <c r="F10" s="49">
        <v>94</v>
      </c>
      <c r="G10" s="49">
        <v>84</v>
      </c>
      <c r="H10" s="49">
        <v>75</v>
      </c>
    </row>
    <row r="11" spans="1:8" ht="14.25" thickBot="1">
      <c r="A11" s="47" t="s">
        <v>163</v>
      </c>
      <c r="B11" s="49">
        <v>64</v>
      </c>
      <c r="C11" s="49">
        <v>81</v>
      </c>
      <c r="D11" s="49">
        <v>58</v>
      </c>
      <c r="E11" s="49">
        <v>64</v>
      </c>
      <c r="F11" s="49">
        <v>65</v>
      </c>
      <c r="G11" s="49">
        <v>65</v>
      </c>
      <c r="H11" s="49">
        <v>62</v>
      </c>
    </row>
    <row r="12" spans="1:8" ht="14.25" thickBot="1">
      <c r="A12" s="47" t="s">
        <v>164</v>
      </c>
      <c r="B12" s="49">
        <v>50</v>
      </c>
      <c r="C12" s="49">
        <v>72</v>
      </c>
      <c r="D12" s="49">
        <v>49</v>
      </c>
      <c r="E12" s="49" t="s">
        <v>165</v>
      </c>
      <c r="F12" s="49" t="s">
        <v>166</v>
      </c>
      <c r="G12" s="49">
        <v>0</v>
      </c>
      <c r="H12" s="49">
        <v>20</v>
      </c>
    </row>
    <row r="13" spans="1:8" ht="14.25" thickBot="1">
      <c r="A13" s="47" t="s">
        <v>167</v>
      </c>
      <c r="B13" s="49">
        <v>87</v>
      </c>
      <c r="C13" s="49">
        <v>90</v>
      </c>
      <c r="D13" s="49">
        <v>71</v>
      </c>
      <c r="E13" s="49">
        <v>64</v>
      </c>
      <c r="F13" s="49">
        <v>67</v>
      </c>
      <c r="G13" s="49">
        <v>66</v>
      </c>
      <c r="H13" s="49">
        <v>68</v>
      </c>
    </row>
    <row r="14" spans="1:8" ht="14.25" thickBot="1">
      <c r="A14" s="47" t="s">
        <v>168</v>
      </c>
      <c r="B14" s="49">
        <v>84</v>
      </c>
      <c r="C14" s="49">
        <v>78</v>
      </c>
      <c r="D14" s="49">
        <v>65</v>
      </c>
      <c r="E14" s="49">
        <v>60</v>
      </c>
      <c r="F14" s="49">
        <v>71</v>
      </c>
      <c r="G14" s="49">
        <v>67</v>
      </c>
      <c r="H14" s="49">
        <v>66</v>
      </c>
    </row>
    <row r="15" spans="1:8" ht="14.25" thickBot="1">
      <c r="A15" s="47" t="s">
        <v>169</v>
      </c>
      <c r="B15" s="49">
        <v>74</v>
      </c>
      <c r="C15" s="49">
        <v>80</v>
      </c>
      <c r="D15" s="49">
        <v>61</v>
      </c>
      <c r="E15" s="49">
        <v>64</v>
      </c>
      <c r="F15" s="49">
        <v>65</v>
      </c>
      <c r="G15" s="49">
        <v>65</v>
      </c>
      <c r="H15" s="49">
        <v>63</v>
      </c>
    </row>
    <row r="16" spans="1:8" ht="14.25" thickBot="1">
      <c r="A16" s="47" t="s">
        <v>170</v>
      </c>
      <c r="B16" s="49">
        <v>77</v>
      </c>
      <c r="C16" s="49">
        <v>90</v>
      </c>
      <c r="D16" s="49">
        <v>67</v>
      </c>
      <c r="E16" s="49">
        <v>63</v>
      </c>
      <c r="F16" s="49">
        <v>63</v>
      </c>
      <c r="G16" s="49">
        <v>63</v>
      </c>
      <c r="H16" s="49">
        <v>64</v>
      </c>
    </row>
    <row r="17" spans="1:8" ht="14.25" thickBot="1">
      <c r="A17" s="47" t="s">
        <v>171</v>
      </c>
      <c r="B17" s="49">
        <v>93</v>
      </c>
      <c r="C17" s="49">
        <v>90</v>
      </c>
      <c r="D17" s="49">
        <v>73</v>
      </c>
      <c r="E17" s="49">
        <v>58</v>
      </c>
      <c r="F17" s="49">
        <v>84</v>
      </c>
      <c r="G17" s="49">
        <v>74</v>
      </c>
      <c r="H17" s="49">
        <v>73</v>
      </c>
    </row>
    <row r="18" spans="1:8" ht="14.25" thickBot="1">
      <c r="A18" s="47" t="s">
        <v>172</v>
      </c>
      <c r="B18" s="49">
        <v>94</v>
      </c>
      <c r="C18" s="49">
        <v>81</v>
      </c>
      <c r="D18" s="49">
        <v>70</v>
      </c>
      <c r="E18" s="49">
        <v>61</v>
      </c>
      <c r="F18" s="49">
        <v>81</v>
      </c>
      <c r="G18" s="49">
        <v>73</v>
      </c>
      <c r="H18" s="49">
        <v>72</v>
      </c>
    </row>
    <row r="19" spans="1:8" ht="14.25" thickBot="1">
      <c r="A19" s="47" t="s">
        <v>173</v>
      </c>
      <c r="B19" s="49">
        <v>79</v>
      </c>
      <c r="C19" s="49">
        <v>87</v>
      </c>
      <c r="D19" s="49">
        <v>66</v>
      </c>
      <c r="E19" s="49">
        <v>67</v>
      </c>
      <c r="F19" s="49">
        <v>89</v>
      </c>
      <c r="G19" s="49">
        <v>80</v>
      </c>
      <c r="H19" s="49">
        <v>75</v>
      </c>
    </row>
    <row r="20" spans="1:8" ht="14.25" thickBot="1">
      <c r="A20" s="47" t="s">
        <v>174</v>
      </c>
      <c r="B20" s="49">
        <v>69</v>
      </c>
      <c r="C20" s="49">
        <v>78</v>
      </c>
      <c r="D20" s="49">
        <v>59</v>
      </c>
      <c r="E20" s="49">
        <v>55</v>
      </c>
      <c r="F20" s="49">
        <v>65</v>
      </c>
      <c r="G20" s="49">
        <v>61</v>
      </c>
      <c r="H20" s="49">
        <v>60</v>
      </c>
    </row>
    <row r="21" spans="1:8" ht="14.25" thickBot="1">
      <c r="A21" s="47" t="s">
        <v>175</v>
      </c>
      <c r="B21" s="49">
        <v>71</v>
      </c>
      <c r="C21" s="49">
        <v>70</v>
      </c>
      <c r="D21" s="49">
        <v>56</v>
      </c>
      <c r="E21" s="49">
        <v>56</v>
      </c>
      <c r="F21" s="49">
        <v>69</v>
      </c>
      <c r="G21" s="49">
        <v>64</v>
      </c>
      <c r="H21" s="49">
        <v>61</v>
      </c>
    </row>
    <row r="22" spans="1:8" ht="14.25" thickBot="1">
      <c r="A22" s="47" t="s">
        <v>176</v>
      </c>
      <c r="B22" s="49">
        <v>76</v>
      </c>
      <c r="C22" s="49">
        <v>81</v>
      </c>
      <c r="D22" s="49">
        <v>63</v>
      </c>
      <c r="E22" s="49">
        <v>68</v>
      </c>
      <c r="F22" s="49">
        <v>63</v>
      </c>
      <c r="G22" s="49">
        <v>65</v>
      </c>
      <c r="H22" s="49">
        <v>64</v>
      </c>
    </row>
    <row r="23" spans="1:8" ht="14.25" thickBot="1">
      <c r="A23" s="47" t="s">
        <v>177</v>
      </c>
      <c r="B23" s="49">
        <v>87</v>
      </c>
      <c r="C23" s="49">
        <v>92</v>
      </c>
      <c r="D23" s="49">
        <v>72</v>
      </c>
      <c r="E23" s="49">
        <v>60</v>
      </c>
      <c r="F23" s="49">
        <v>87</v>
      </c>
      <c r="G23" s="49">
        <v>76</v>
      </c>
      <c r="H23" s="49">
        <v>74</v>
      </c>
    </row>
    <row r="24" spans="1:8" ht="14.25" thickBot="1">
      <c r="A24" s="47" t="s">
        <v>178</v>
      </c>
      <c r="B24" s="49">
        <v>96</v>
      </c>
      <c r="C24" s="49">
        <v>80</v>
      </c>
      <c r="D24" s="49">
        <v>71</v>
      </c>
      <c r="E24" s="49">
        <v>54</v>
      </c>
      <c r="F24" s="49">
        <v>70</v>
      </c>
      <c r="G24" s="49">
        <v>64</v>
      </c>
      <c r="H24" s="49">
        <v>66</v>
      </c>
    </row>
    <row r="25" spans="1:8" ht="19.5" thickBot="1">
      <c r="A25" s="50" t="s">
        <v>151</v>
      </c>
      <c r="B25" s="165" t="s">
        <v>179</v>
      </c>
      <c r="C25" s="166"/>
      <c r="D25" s="166"/>
      <c r="E25" s="166"/>
      <c r="F25" s="166"/>
      <c r="G25" s="166"/>
      <c r="H25" s="167"/>
    </row>
    <row r="26" spans="1:8" ht="18.75">
      <c r="A26" s="51" t="s">
        <v>41</v>
      </c>
    </row>
    <row r="27" spans="1:8" ht="18.75">
      <c r="A27" s="51" t="s">
        <v>42</v>
      </c>
    </row>
    <row r="28" spans="1:8" ht="18.75">
      <c r="A28" s="51" t="s">
        <v>43</v>
      </c>
    </row>
    <row r="29" spans="1:8" ht="18.75">
      <c r="A29" s="51" t="s">
        <v>44</v>
      </c>
    </row>
  </sheetData>
  <mergeCells count="12">
    <mergeCell ref="B25:H25"/>
    <mergeCell ref="A1:H1"/>
    <mergeCell ref="A2:H2"/>
    <mergeCell ref="A3:H3"/>
    <mergeCell ref="A5:H5"/>
    <mergeCell ref="A6:A8"/>
    <mergeCell ref="B6:D6"/>
    <mergeCell ref="E6:G6"/>
    <mergeCell ref="B7:B8"/>
    <mergeCell ref="C7:C8"/>
    <mergeCell ref="D7:D8"/>
    <mergeCell ref="G7:G8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2"/>
  <sheetViews>
    <sheetView topLeftCell="A37" workbookViewId="0">
      <selection activeCell="B22" sqref="B22:I22"/>
    </sheetView>
  </sheetViews>
  <sheetFormatPr defaultColWidth="9" defaultRowHeight="13.5"/>
  <cols>
    <col min="1" max="1" width="5.25" style="20" customWidth="1"/>
    <col min="2" max="2" width="9" style="20"/>
    <col min="3" max="3" width="12" style="20" customWidth="1"/>
    <col min="4" max="4" width="12.125" style="20" customWidth="1"/>
    <col min="5" max="7" width="9" style="20"/>
    <col min="8" max="8" width="9" style="20" customWidth="1"/>
    <col min="9" max="9" width="9.75" style="20" customWidth="1"/>
    <col min="10" max="16384" width="9" style="20"/>
  </cols>
  <sheetData>
    <row r="1" spans="1:9" ht="18.75">
      <c r="A1" s="127" t="s">
        <v>1</v>
      </c>
      <c r="B1" s="127"/>
      <c r="C1" s="127"/>
      <c r="D1" s="127"/>
      <c r="E1" s="127"/>
      <c r="F1" s="127"/>
      <c r="G1" s="127"/>
      <c r="H1" s="127"/>
      <c r="I1" s="127"/>
    </row>
    <row r="2" spans="1:9" ht="18.75">
      <c r="A2" s="127" t="s">
        <v>181</v>
      </c>
      <c r="B2" s="127"/>
      <c r="C2" s="127"/>
      <c r="D2" s="127"/>
      <c r="E2" s="127"/>
      <c r="F2" s="127"/>
      <c r="G2" s="127"/>
      <c r="H2" s="127"/>
      <c r="I2" s="127"/>
    </row>
    <row r="3" spans="1:9" ht="18.75">
      <c r="A3" s="127" t="s">
        <v>182</v>
      </c>
      <c r="B3" s="127"/>
      <c r="C3" s="127"/>
      <c r="D3" s="127"/>
      <c r="E3" s="127"/>
      <c r="F3" s="127"/>
      <c r="G3" s="127"/>
      <c r="H3" s="127"/>
      <c r="I3" s="127"/>
    </row>
    <row r="4" spans="1:9">
      <c r="B4" s="129" t="s">
        <v>183</v>
      </c>
      <c r="C4" s="129"/>
      <c r="D4" s="129"/>
      <c r="E4" s="129"/>
      <c r="F4" s="129"/>
      <c r="G4" s="129"/>
      <c r="H4" s="129"/>
      <c r="I4" s="129"/>
    </row>
    <row r="5" spans="1:9" ht="21.75" customHeight="1">
      <c r="A5" s="176" t="s">
        <v>102</v>
      </c>
      <c r="B5" s="122" t="s">
        <v>5</v>
      </c>
      <c r="C5" s="131" t="s">
        <v>6</v>
      </c>
      <c r="D5" s="131"/>
      <c r="E5" s="131"/>
      <c r="F5" s="131" t="s">
        <v>7</v>
      </c>
      <c r="G5" s="131"/>
      <c r="H5" s="131"/>
      <c r="I5" s="132" t="s">
        <v>8</v>
      </c>
    </row>
    <row r="6" spans="1:9">
      <c r="A6" s="177"/>
      <c r="B6" s="122"/>
      <c r="C6" s="136" t="s">
        <v>184</v>
      </c>
      <c r="D6" s="136" t="s">
        <v>185</v>
      </c>
      <c r="E6" s="136" t="s">
        <v>6</v>
      </c>
      <c r="F6" s="179" t="s">
        <v>11</v>
      </c>
      <c r="G6" s="136" t="s">
        <v>12</v>
      </c>
      <c r="H6" s="136" t="s">
        <v>7</v>
      </c>
      <c r="I6" s="132"/>
    </row>
    <row r="7" spans="1:9" ht="60" customHeight="1">
      <c r="A7" s="178"/>
      <c r="B7" s="122"/>
      <c r="C7" s="136"/>
      <c r="D7" s="136"/>
      <c r="E7" s="136"/>
      <c r="F7" s="179"/>
      <c r="G7" s="136"/>
      <c r="H7" s="136"/>
      <c r="I7" s="132"/>
    </row>
    <row r="8" spans="1:9" s="41" customFormat="1" ht="18" customHeight="1">
      <c r="A8" s="33">
        <v>1</v>
      </c>
      <c r="B8" s="17" t="s">
        <v>186</v>
      </c>
      <c r="C8" s="53">
        <v>60</v>
      </c>
      <c r="D8" s="53">
        <v>83</v>
      </c>
      <c r="E8" s="54">
        <f>D8*40%</f>
        <v>33.200000000000003</v>
      </c>
      <c r="F8" s="55">
        <v>97</v>
      </c>
      <c r="G8" s="55">
        <v>76</v>
      </c>
      <c r="H8" s="56">
        <f>G8*60%</f>
        <v>45.6</v>
      </c>
      <c r="I8" s="57">
        <f>E8+H8</f>
        <v>78.800000000000011</v>
      </c>
    </row>
    <row r="9" spans="1:9" s="41" customFormat="1" ht="18" customHeight="1">
      <c r="A9" s="33">
        <v>2</v>
      </c>
      <c r="B9" s="17" t="s">
        <v>187</v>
      </c>
      <c r="C9" s="53">
        <v>82</v>
      </c>
      <c r="D9" s="53">
        <v>83</v>
      </c>
      <c r="E9" s="54">
        <f>D9*40%</f>
        <v>33.200000000000003</v>
      </c>
      <c r="F9" s="55">
        <v>97</v>
      </c>
      <c r="G9" s="55">
        <v>77</v>
      </c>
      <c r="H9" s="56">
        <f t="shared" ref="H9:H57" si="0">G9*60%</f>
        <v>46.199999999999996</v>
      </c>
      <c r="I9" s="57">
        <f t="shared" ref="I9:I57" si="1">E9+H9</f>
        <v>79.400000000000006</v>
      </c>
    </row>
    <row r="10" spans="1:9" s="41" customFormat="1" ht="18" customHeight="1">
      <c r="A10" s="33">
        <v>3</v>
      </c>
      <c r="B10" s="17" t="s">
        <v>188</v>
      </c>
      <c r="C10" s="53">
        <v>77</v>
      </c>
      <c r="D10" s="53">
        <v>83</v>
      </c>
      <c r="E10" s="54">
        <f t="shared" ref="E10:E57" si="2">D10*40%</f>
        <v>33.200000000000003</v>
      </c>
      <c r="F10" s="53" t="s">
        <v>165</v>
      </c>
      <c r="G10" s="53" t="s">
        <v>165</v>
      </c>
      <c r="H10" s="53">
        <v>0</v>
      </c>
      <c r="I10" s="57">
        <f t="shared" si="1"/>
        <v>33.200000000000003</v>
      </c>
    </row>
    <row r="11" spans="1:9" s="41" customFormat="1" ht="18" customHeight="1">
      <c r="A11" s="33">
        <v>4</v>
      </c>
      <c r="B11" s="17" t="s">
        <v>189</v>
      </c>
      <c r="C11" s="53">
        <v>83</v>
      </c>
      <c r="D11" s="53">
        <v>67</v>
      </c>
      <c r="E11" s="54">
        <f t="shared" si="2"/>
        <v>26.8</v>
      </c>
      <c r="F11" s="55">
        <v>76</v>
      </c>
      <c r="G11" s="55">
        <v>75</v>
      </c>
      <c r="H11" s="56">
        <f t="shared" si="0"/>
        <v>45</v>
      </c>
      <c r="I11" s="57">
        <f>E11+H11</f>
        <v>71.8</v>
      </c>
    </row>
    <row r="12" spans="1:9" s="41" customFormat="1" ht="18" customHeight="1">
      <c r="A12" s="33">
        <v>5</v>
      </c>
      <c r="B12" s="17" t="s">
        <v>190</v>
      </c>
      <c r="C12" s="53">
        <v>88</v>
      </c>
      <c r="D12" s="53">
        <v>82</v>
      </c>
      <c r="E12" s="54">
        <f t="shared" si="2"/>
        <v>32.800000000000004</v>
      </c>
      <c r="F12" s="55">
        <v>63</v>
      </c>
      <c r="G12" s="55">
        <v>72</v>
      </c>
      <c r="H12" s="56">
        <f t="shared" si="0"/>
        <v>43.199999999999996</v>
      </c>
      <c r="I12" s="57">
        <f t="shared" si="1"/>
        <v>76</v>
      </c>
    </row>
    <row r="13" spans="1:9" s="41" customFormat="1" ht="18" customHeight="1">
      <c r="A13" s="33">
        <v>6</v>
      </c>
      <c r="B13" s="17" t="s">
        <v>191</v>
      </c>
      <c r="C13" s="53">
        <v>70</v>
      </c>
      <c r="D13" s="53">
        <v>77</v>
      </c>
      <c r="E13" s="54">
        <f t="shared" si="2"/>
        <v>30.8</v>
      </c>
      <c r="F13" s="55">
        <v>84</v>
      </c>
      <c r="G13" s="55">
        <v>61</v>
      </c>
      <c r="H13" s="56">
        <f t="shared" si="0"/>
        <v>36.6</v>
      </c>
      <c r="I13" s="57">
        <f t="shared" si="1"/>
        <v>67.400000000000006</v>
      </c>
    </row>
    <row r="14" spans="1:9" s="41" customFormat="1" ht="18" customHeight="1">
      <c r="A14" s="33">
        <v>7</v>
      </c>
      <c r="B14" s="17" t="s">
        <v>192</v>
      </c>
      <c r="C14" s="53">
        <v>97</v>
      </c>
      <c r="D14" s="53">
        <v>93</v>
      </c>
      <c r="E14" s="54">
        <f t="shared" si="2"/>
        <v>37.200000000000003</v>
      </c>
      <c r="F14" s="55">
        <v>95</v>
      </c>
      <c r="G14" s="55">
        <v>95</v>
      </c>
      <c r="H14" s="56">
        <f t="shared" si="0"/>
        <v>57</v>
      </c>
      <c r="I14" s="57">
        <f t="shared" si="1"/>
        <v>94.2</v>
      </c>
    </row>
    <row r="15" spans="1:9" s="41" customFormat="1" ht="18" customHeight="1">
      <c r="A15" s="33">
        <v>8</v>
      </c>
      <c r="B15" s="17" t="s">
        <v>193</v>
      </c>
      <c r="C15" s="53">
        <v>98</v>
      </c>
      <c r="D15" s="53">
        <v>96</v>
      </c>
      <c r="E15" s="54">
        <f t="shared" si="2"/>
        <v>38.400000000000006</v>
      </c>
      <c r="F15" s="55">
        <v>99</v>
      </c>
      <c r="G15" s="55">
        <v>99</v>
      </c>
      <c r="H15" s="56">
        <f t="shared" si="0"/>
        <v>59.4</v>
      </c>
      <c r="I15" s="57">
        <f t="shared" si="1"/>
        <v>97.800000000000011</v>
      </c>
    </row>
    <row r="16" spans="1:9" s="41" customFormat="1" ht="18" customHeight="1">
      <c r="A16" s="33">
        <v>9</v>
      </c>
      <c r="B16" s="17" t="s">
        <v>194</v>
      </c>
      <c r="C16" s="53">
        <v>76</v>
      </c>
      <c r="D16" s="53">
        <v>77</v>
      </c>
      <c r="E16" s="54">
        <f t="shared" si="2"/>
        <v>30.8</v>
      </c>
      <c r="F16" s="55">
        <v>74</v>
      </c>
      <c r="G16" s="55">
        <v>74</v>
      </c>
      <c r="H16" s="56">
        <f t="shared" si="0"/>
        <v>44.4</v>
      </c>
      <c r="I16" s="57">
        <f t="shared" si="1"/>
        <v>75.2</v>
      </c>
    </row>
    <row r="17" spans="1:9" s="41" customFormat="1" ht="18" customHeight="1">
      <c r="A17" s="33">
        <v>10</v>
      </c>
      <c r="B17" s="17" t="s">
        <v>195</v>
      </c>
      <c r="C17" s="53">
        <v>94</v>
      </c>
      <c r="D17" s="53">
        <v>94</v>
      </c>
      <c r="E17" s="54">
        <f t="shared" si="2"/>
        <v>37.6</v>
      </c>
      <c r="F17" s="55">
        <v>96</v>
      </c>
      <c r="G17" s="55">
        <v>98</v>
      </c>
      <c r="H17" s="56">
        <f t="shared" si="0"/>
        <v>58.8</v>
      </c>
      <c r="I17" s="57">
        <f t="shared" si="1"/>
        <v>96.4</v>
      </c>
    </row>
    <row r="18" spans="1:9" s="41" customFormat="1" ht="18" customHeight="1">
      <c r="A18" s="33">
        <v>11</v>
      </c>
      <c r="B18" s="17" t="s">
        <v>196</v>
      </c>
      <c r="C18" s="53">
        <v>93</v>
      </c>
      <c r="D18" s="53">
        <v>87</v>
      </c>
      <c r="E18" s="54">
        <f t="shared" si="2"/>
        <v>34.800000000000004</v>
      </c>
      <c r="F18" s="55">
        <v>96</v>
      </c>
      <c r="G18" s="55">
        <v>98</v>
      </c>
      <c r="H18" s="56">
        <f t="shared" si="0"/>
        <v>58.8</v>
      </c>
      <c r="I18" s="57">
        <f t="shared" si="1"/>
        <v>93.6</v>
      </c>
    </row>
    <row r="19" spans="1:9" s="41" customFormat="1" ht="18" customHeight="1">
      <c r="A19" s="33">
        <v>12</v>
      </c>
      <c r="B19" s="17" t="s">
        <v>197</v>
      </c>
      <c r="C19" s="53">
        <v>96</v>
      </c>
      <c r="D19" s="53">
        <v>97</v>
      </c>
      <c r="E19" s="54">
        <f t="shared" si="2"/>
        <v>38.800000000000004</v>
      </c>
      <c r="F19" s="55">
        <v>99</v>
      </c>
      <c r="G19" s="55">
        <v>100</v>
      </c>
      <c r="H19" s="56">
        <f t="shared" si="0"/>
        <v>60</v>
      </c>
      <c r="I19" s="57">
        <f t="shared" si="1"/>
        <v>98.800000000000011</v>
      </c>
    </row>
    <row r="20" spans="1:9" s="41" customFormat="1" ht="18" customHeight="1">
      <c r="A20" s="33">
        <v>13</v>
      </c>
      <c r="B20" s="17" t="s">
        <v>198</v>
      </c>
      <c r="C20" s="53">
        <v>79</v>
      </c>
      <c r="D20" s="53">
        <v>80</v>
      </c>
      <c r="E20" s="54">
        <f t="shared" si="2"/>
        <v>32</v>
      </c>
      <c r="F20" s="55">
        <v>79</v>
      </c>
      <c r="G20" s="55">
        <v>90</v>
      </c>
      <c r="H20" s="56">
        <f t="shared" si="0"/>
        <v>54</v>
      </c>
      <c r="I20" s="57">
        <f t="shared" si="1"/>
        <v>86</v>
      </c>
    </row>
    <row r="21" spans="1:9" s="41" customFormat="1" ht="18" customHeight="1">
      <c r="A21" s="33">
        <v>14</v>
      </c>
      <c r="B21" s="17" t="s">
        <v>199</v>
      </c>
      <c r="C21" s="53">
        <v>90</v>
      </c>
      <c r="D21" s="53">
        <v>94</v>
      </c>
      <c r="E21" s="54">
        <f t="shared" si="2"/>
        <v>37.6</v>
      </c>
      <c r="F21" s="55">
        <v>95</v>
      </c>
      <c r="G21" s="55">
        <v>100</v>
      </c>
      <c r="H21" s="56">
        <f t="shared" si="0"/>
        <v>60</v>
      </c>
      <c r="I21" s="57">
        <f t="shared" si="1"/>
        <v>97.6</v>
      </c>
    </row>
    <row r="22" spans="1:9" s="41" customFormat="1" ht="18" customHeight="1">
      <c r="A22" s="33">
        <v>15</v>
      </c>
      <c r="B22" s="17" t="s">
        <v>200</v>
      </c>
      <c r="C22" s="53" t="s">
        <v>165</v>
      </c>
      <c r="D22" s="53" t="s">
        <v>165</v>
      </c>
      <c r="E22" s="53">
        <v>0</v>
      </c>
      <c r="F22" s="53" t="s">
        <v>165</v>
      </c>
      <c r="G22" s="53" t="s">
        <v>165</v>
      </c>
      <c r="H22" s="53">
        <v>0</v>
      </c>
      <c r="I22" s="53">
        <v>0</v>
      </c>
    </row>
    <row r="23" spans="1:9" s="41" customFormat="1" ht="18" customHeight="1">
      <c r="A23" s="33">
        <v>16</v>
      </c>
      <c r="B23" s="17" t="s">
        <v>201</v>
      </c>
      <c r="C23" s="53">
        <v>90</v>
      </c>
      <c r="D23" s="53">
        <v>83</v>
      </c>
      <c r="E23" s="54">
        <f t="shared" si="2"/>
        <v>33.200000000000003</v>
      </c>
      <c r="F23" s="55">
        <v>94</v>
      </c>
      <c r="G23" s="55">
        <v>96</v>
      </c>
      <c r="H23" s="56">
        <f t="shared" si="0"/>
        <v>57.599999999999994</v>
      </c>
      <c r="I23" s="57">
        <f t="shared" si="1"/>
        <v>90.8</v>
      </c>
    </row>
    <row r="24" spans="1:9" s="41" customFormat="1" ht="18" customHeight="1">
      <c r="A24" s="33">
        <v>17</v>
      </c>
      <c r="B24" s="17" t="s">
        <v>202</v>
      </c>
      <c r="C24" s="53">
        <v>60</v>
      </c>
      <c r="D24" s="53">
        <v>80</v>
      </c>
      <c r="E24" s="54">
        <f t="shared" si="2"/>
        <v>32</v>
      </c>
      <c r="F24" s="55">
        <v>89</v>
      </c>
      <c r="G24" s="55">
        <v>84</v>
      </c>
      <c r="H24" s="56">
        <f t="shared" si="0"/>
        <v>50.4</v>
      </c>
      <c r="I24" s="57">
        <f t="shared" si="1"/>
        <v>82.4</v>
      </c>
    </row>
    <row r="25" spans="1:9" s="41" customFormat="1" ht="18" customHeight="1">
      <c r="A25" s="33">
        <v>18</v>
      </c>
      <c r="B25" s="17" t="s">
        <v>203</v>
      </c>
      <c r="C25" s="53">
        <v>93</v>
      </c>
      <c r="D25" s="53">
        <v>88</v>
      </c>
      <c r="E25" s="54">
        <f t="shared" si="2"/>
        <v>35.200000000000003</v>
      </c>
      <c r="F25" s="55">
        <v>92</v>
      </c>
      <c r="G25" s="55">
        <v>75</v>
      </c>
      <c r="H25" s="56">
        <f t="shared" si="0"/>
        <v>45</v>
      </c>
      <c r="I25" s="57">
        <f t="shared" si="1"/>
        <v>80.2</v>
      </c>
    </row>
    <row r="26" spans="1:9" s="41" customFormat="1" ht="18" customHeight="1">
      <c r="A26" s="33">
        <v>19</v>
      </c>
      <c r="B26" s="17" t="s">
        <v>204</v>
      </c>
      <c r="C26" s="53">
        <v>92</v>
      </c>
      <c r="D26" s="53">
        <v>85</v>
      </c>
      <c r="E26" s="54">
        <f t="shared" si="2"/>
        <v>34</v>
      </c>
      <c r="F26" s="55">
        <v>88</v>
      </c>
      <c r="G26" s="55">
        <v>62</v>
      </c>
      <c r="H26" s="56">
        <f t="shared" si="0"/>
        <v>37.199999999999996</v>
      </c>
      <c r="I26" s="57">
        <f t="shared" si="1"/>
        <v>71.199999999999989</v>
      </c>
    </row>
    <row r="27" spans="1:9" s="41" customFormat="1" ht="18" customHeight="1">
      <c r="A27" s="33">
        <v>20</v>
      </c>
      <c r="B27" s="17" t="s">
        <v>205</v>
      </c>
      <c r="C27" s="53">
        <v>95</v>
      </c>
      <c r="D27" s="53">
        <v>96</v>
      </c>
      <c r="E27" s="54">
        <f t="shared" si="2"/>
        <v>38.400000000000006</v>
      </c>
      <c r="F27" s="55">
        <v>99</v>
      </c>
      <c r="G27" s="55">
        <v>90</v>
      </c>
      <c r="H27" s="56">
        <f t="shared" si="0"/>
        <v>54</v>
      </c>
      <c r="I27" s="57">
        <f t="shared" si="1"/>
        <v>92.4</v>
      </c>
    </row>
    <row r="28" spans="1:9" s="41" customFormat="1" ht="18" customHeight="1">
      <c r="A28" s="33">
        <v>21</v>
      </c>
      <c r="B28" s="17" t="s">
        <v>206</v>
      </c>
      <c r="C28" s="53">
        <v>65</v>
      </c>
      <c r="D28" s="53">
        <v>76</v>
      </c>
      <c r="E28" s="54">
        <f t="shared" si="2"/>
        <v>30.400000000000002</v>
      </c>
      <c r="F28" s="55">
        <v>67</v>
      </c>
      <c r="G28" s="55">
        <v>71</v>
      </c>
      <c r="H28" s="56">
        <f t="shared" si="0"/>
        <v>42.6</v>
      </c>
      <c r="I28" s="57">
        <f t="shared" si="1"/>
        <v>73</v>
      </c>
    </row>
    <row r="29" spans="1:9" s="41" customFormat="1" ht="18" customHeight="1">
      <c r="A29" s="33">
        <v>22</v>
      </c>
      <c r="B29" s="17" t="s">
        <v>207</v>
      </c>
      <c r="C29" s="53">
        <v>83</v>
      </c>
      <c r="D29" s="53">
        <v>84</v>
      </c>
      <c r="E29" s="54">
        <f t="shared" si="2"/>
        <v>33.6</v>
      </c>
      <c r="F29" s="55">
        <v>82</v>
      </c>
      <c r="G29" s="55">
        <v>76</v>
      </c>
      <c r="H29" s="56">
        <f t="shared" si="0"/>
        <v>45.6</v>
      </c>
      <c r="I29" s="57">
        <f t="shared" si="1"/>
        <v>79.2</v>
      </c>
    </row>
    <row r="30" spans="1:9" s="41" customFormat="1" ht="18" customHeight="1">
      <c r="A30" s="33">
        <v>23</v>
      </c>
      <c r="B30" s="17" t="s">
        <v>208</v>
      </c>
      <c r="C30" s="53">
        <v>90</v>
      </c>
      <c r="D30" s="53">
        <v>88</v>
      </c>
      <c r="E30" s="54">
        <f t="shared" si="2"/>
        <v>35.200000000000003</v>
      </c>
      <c r="F30" s="55">
        <v>97</v>
      </c>
      <c r="G30" s="55">
        <v>90</v>
      </c>
      <c r="H30" s="56">
        <f t="shared" si="0"/>
        <v>54</v>
      </c>
      <c r="I30" s="57">
        <f t="shared" si="1"/>
        <v>89.2</v>
      </c>
    </row>
    <row r="31" spans="1:9" s="41" customFormat="1" ht="18" customHeight="1">
      <c r="A31" s="33">
        <v>24</v>
      </c>
      <c r="B31" s="17" t="s">
        <v>209</v>
      </c>
      <c r="C31" s="53">
        <v>92</v>
      </c>
      <c r="D31" s="53">
        <v>81</v>
      </c>
      <c r="E31" s="54">
        <f t="shared" si="2"/>
        <v>32.4</v>
      </c>
      <c r="F31" s="55">
        <v>80</v>
      </c>
      <c r="G31" s="55">
        <v>84</v>
      </c>
      <c r="H31" s="56">
        <f t="shared" si="0"/>
        <v>50.4</v>
      </c>
      <c r="I31" s="57">
        <f t="shared" si="1"/>
        <v>82.8</v>
      </c>
    </row>
    <row r="32" spans="1:9" s="41" customFormat="1" ht="18" customHeight="1">
      <c r="A32" s="33">
        <v>25</v>
      </c>
      <c r="B32" s="17" t="s">
        <v>210</v>
      </c>
      <c r="C32" s="53">
        <v>100</v>
      </c>
      <c r="D32" s="53">
        <v>95</v>
      </c>
      <c r="E32" s="54">
        <f t="shared" si="2"/>
        <v>38</v>
      </c>
      <c r="F32" s="55">
        <v>99</v>
      </c>
      <c r="G32" s="55">
        <v>95</v>
      </c>
      <c r="H32" s="56">
        <f t="shared" si="0"/>
        <v>57</v>
      </c>
      <c r="I32" s="57">
        <f t="shared" si="1"/>
        <v>95</v>
      </c>
    </row>
    <row r="33" spans="1:9" s="41" customFormat="1" ht="18" customHeight="1">
      <c r="A33" s="33">
        <v>26</v>
      </c>
      <c r="B33" s="17" t="s">
        <v>211</v>
      </c>
      <c r="C33" s="53">
        <v>94</v>
      </c>
      <c r="D33" s="53">
        <v>87</v>
      </c>
      <c r="E33" s="54">
        <f t="shared" si="2"/>
        <v>34.800000000000004</v>
      </c>
      <c r="F33" s="55">
        <v>94</v>
      </c>
      <c r="G33" s="55">
        <v>91.5</v>
      </c>
      <c r="H33" s="56">
        <f t="shared" si="0"/>
        <v>54.9</v>
      </c>
      <c r="I33" s="57">
        <f t="shared" si="1"/>
        <v>89.7</v>
      </c>
    </row>
    <row r="34" spans="1:9" s="41" customFormat="1" ht="18" customHeight="1">
      <c r="A34" s="33">
        <v>27</v>
      </c>
      <c r="B34" s="17" t="s">
        <v>212</v>
      </c>
      <c r="C34" s="53">
        <v>98</v>
      </c>
      <c r="D34" s="53">
        <v>91</v>
      </c>
      <c r="E34" s="54">
        <f t="shared" si="2"/>
        <v>36.4</v>
      </c>
      <c r="F34" s="55">
        <v>83</v>
      </c>
      <c r="G34" s="55">
        <v>90</v>
      </c>
      <c r="H34" s="56">
        <f t="shared" si="0"/>
        <v>54</v>
      </c>
      <c r="I34" s="57">
        <f t="shared" si="1"/>
        <v>90.4</v>
      </c>
    </row>
    <row r="35" spans="1:9" s="41" customFormat="1" ht="18" customHeight="1">
      <c r="A35" s="33">
        <v>28</v>
      </c>
      <c r="B35" s="17" t="s">
        <v>213</v>
      </c>
      <c r="C35" s="53">
        <v>98</v>
      </c>
      <c r="D35" s="53">
        <v>96</v>
      </c>
      <c r="E35" s="54">
        <f t="shared" si="2"/>
        <v>38.400000000000006</v>
      </c>
      <c r="F35" s="55">
        <v>91</v>
      </c>
      <c r="G35" s="55">
        <v>95</v>
      </c>
      <c r="H35" s="56">
        <f t="shared" si="0"/>
        <v>57</v>
      </c>
      <c r="I35" s="57">
        <f t="shared" si="1"/>
        <v>95.4</v>
      </c>
    </row>
    <row r="36" spans="1:9" s="41" customFormat="1" ht="18" customHeight="1">
      <c r="A36" s="33">
        <v>29</v>
      </c>
      <c r="B36" s="17" t="s">
        <v>214</v>
      </c>
      <c r="C36" s="53">
        <v>89</v>
      </c>
      <c r="D36" s="53">
        <v>85</v>
      </c>
      <c r="E36" s="54">
        <f t="shared" si="2"/>
        <v>34</v>
      </c>
      <c r="F36" s="55">
        <v>91</v>
      </c>
      <c r="G36" s="55">
        <v>90</v>
      </c>
      <c r="H36" s="56">
        <f t="shared" si="0"/>
        <v>54</v>
      </c>
      <c r="I36" s="57">
        <f t="shared" si="1"/>
        <v>88</v>
      </c>
    </row>
    <row r="37" spans="1:9" s="41" customFormat="1" ht="18" customHeight="1">
      <c r="A37" s="33">
        <v>30</v>
      </c>
      <c r="B37" s="17" t="s">
        <v>215</v>
      </c>
      <c r="C37" s="53">
        <v>83</v>
      </c>
      <c r="D37" s="53">
        <v>84</v>
      </c>
      <c r="E37" s="54">
        <f t="shared" si="2"/>
        <v>33.6</v>
      </c>
      <c r="F37" s="55">
        <v>66</v>
      </c>
      <c r="G37" s="55">
        <v>89</v>
      </c>
      <c r="H37" s="56">
        <f t="shared" si="0"/>
        <v>53.4</v>
      </c>
      <c r="I37" s="57">
        <f t="shared" si="1"/>
        <v>87</v>
      </c>
    </row>
    <row r="38" spans="1:9" s="41" customFormat="1" ht="18" customHeight="1">
      <c r="A38" s="33">
        <v>31</v>
      </c>
      <c r="B38" s="17" t="s">
        <v>216</v>
      </c>
      <c r="C38" s="53">
        <v>94</v>
      </c>
      <c r="D38" s="53">
        <v>87</v>
      </c>
      <c r="E38" s="54">
        <f t="shared" si="2"/>
        <v>34.800000000000004</v>
      </c>
      <c r="F38" s="55">
        <v>80</v>
      </c>
      <c r="G38" s="55">
        <v>95</v>
      </c>
      <c r="H38" s="56">
        <f t="shared" si="0"/>
        <v>57</v>
      </c>
      <c r="I38" s="57">
        <f t="shared" si="1"/>
        <v>91.800000000000011</v>
      </c>
    </row>
    <row r="39" spans="1:9" s="41" customFormat="1" ht="18" customHeight="1">
      <c r="A39" s="33">
        <v>32</v>
      </c>
      <c r="B39" s="17" t="s">
        <v>217</v>
      </c>
      <c r="C39" s="53">
        <v>92</v>
      </c>
      <c r="D39" s="53">
        <v>86</v>
      </c>
      <c r="E39" s="54">
        <f t="shared" si="2"/>
        <v>34.4</v>
      </c>
      <c r="F39" s="55">
        <v>84</v>
      </c>
      <c r="G39" s="55">
        <v>83</v>
      </c>
      <c r="H39" s="56">
        <f t="shared" si="0"/>
        <v>49.8</v>
      </c>
      <c r="I39" s="57">
        <f t="shared" si="1"/>
        <v>84.199999999999989</v>
      </c>
    </row>
    <row r="40" spans="1:9" s="41" customFormat="1" ht="18" customHeight="1">
      <c r="A40" s="33">
        <v>33</v>
      </c>
      <c r="B40" s="17" t="s">
        <v>218</v>
      </c>
      <c r="C40" s="53">
        <v>89</v>
      </c>
      <c r="D40" s="53">
        <v>84</v>
      </c>
      <c r="E40" s="54">
        <f t="shared" si="2"/>
        <v>33.6</v>
      </c>
      <c r="F40" s="55">
        <v>92</v>
      </c>
      <c r="G40" s="55">
        <v>89</v>
      </c>
      <c r="H40" s="56">
        <f t="shared" si="0"/>
        <v>53.4</v>
      </c>
      <c r="I40" s="57">
        <f t="shared" si="1"/>
        <v>87</v>
      </c>
    </row>
    <row r="41" spans="1:9" s="41" customFormat="1" ht="18" customHeight="1">
      <c r="A41" s="33">
        <v>34</v>
      </c>
      <c r="B41" s="17" t="s">
        <v>219</v>
      </c>
      <c r="C41" s="53">
        <v>100</v>
      </c>
      <c r="D41" s="53">
        <v>89</v>
      </c>
      <c r="E41" s="54">
        <f t="shared" si="2"/>
        <v>35.6</v>
      </c>
      <c r="F41" s="55">
        <v>95</v>
      </c>
      <c r="G41" s="55">
        <v>99</v>
      </c>
      <c r="H41" s="56">
        <f t="shared" si="0"/>
        <v>59.4</v>
      </c>
      <c r="I41" s="57">
        <f t="shared" si="1"/>
        <v>95</v>
      </c>
    </row>
    <row r="42" spans="1:9" s="41" customFormat="1" ht="18" customHeight="1">
      <c r="A42" s="33">
        <v>35</v>
      </c>
      <c r="B42" s="17" t="s">
        <v>220</v>
      </c>
      <c r="C42" s="53">
        <v>97</v>
      </c>
      <c r="D42" s="53">
        <v>94</v>
      </c>
      <c r="E42" s="54">
        <f t="shared" si="2"/>
        <v>37.6</v>
      </c>
      <c r="F42" s="55">
        <v>79</v>
      </c>
      <c r="G42" s="55">
        <v>83.5</v>
      </c>
      <c r="H42" s="56">
        <f t="shared" si="0"/>
        <v>50.1</v>
      </c>
      <c r="I42" s="57">
        <f t="shared" si="1"/>
        <v>87.7</v>
      </c>
    </row>
    <row r="43" spans="1:9" s="41" customFormat="1" ht="18" customHeight="1">
      <c r="A43" s="33">
        <v>36</v>
      </c>
      <c r="B43" s="17" t="s">
        <v>221</v>
      </c>
      <c r="C43" s="53">
        <v>86</v>
      </c>
      <c r="D43" s="53">
        <v>89</v>
      </c>
      <c r="E43" s="54">
        <f t="shared" si="2"/>
        <v>35.6</v>
      </c>
      <c r="F43" s="55">
        <v>78</v>
      </c>
      <c r="G43" s="55">
        <v>73</v>
      </c>
      <c r="H43" s="56">
        <f t="shared" si="0"/>
        <v>43.8</v>
      </c>
      <c r="I43" s="57">
        <f t="shared" si="1"/>
        <v>79.400000000000006</v>
      </c>
    </row>
    <row r="44" spans="1:9" s="41" customFormat="1" ht="18" customHeight="1">
      <c r="A44" s="33">
        <v>37</v>
      </c>
      <c r="B44" s="17" t="s">
        <v>222</v>
      </c>
      <c r="C44" s="53">
        <v>93</v>
      </c>
      <c r="D44" s="53">
        <v>88</v>
      </c>
      <c r="E44" s="54">
        <f t="shared" si="2"/>
        <v>35.200000000000003</v>
      </c>
      <c r="F44" s="55">
        <v>87</v>
      </c>
      <c r="G44" s="55">
        <v>85</v>
      </c>
      <c r="H44" s="56">
        <f t="shared" si="0"/>
        <v>51</v>
      </c>
      <c r="I44" s="57">
        <f t="shared" si="1"/>
        <v>86.2</v>
      </c>
    </row>
    <row r="45" spans="1:9" s="41" customFormat="1" ht="18" customHeight="1">
      <c r="A45" s="33">
        <v>38</v>
      </c>
      <c r="B45" s="17" t="s">
        <v>223</v>
      </c>
      <c r="C45" s="53">
        <v>90</v>
      </c>
      <c r="D45" s="53">
        <v>78</v>
      </c>
      <c r="E45" s="54">
        <f t="shared" si="2"/>
        <v>31.200000000000003</v>
      </c>
      <c r="F45" s="55">
        <v>95</v>
      </c>
      <c r="G45" s="55">
        <v>96</v>
      </c>
      <c r="H45" s="56">
        <f t="shared" si="0"/>
        <v>57.599999999999994</v>
      </c>
      <c r="I45" s="57">
        <f t="shared" si="1"/>
        <v>88.8</v>
      </c>
    </row>
    <row r="46" spans="1:9" s="41" customFormat="1" ht="18" customHeight="1">
      <c r="A46" s="33">
        <v>39</v>
      </c>
      <c r="B46" s="17" t="s">
        <v>224</v>
      </c>
      <c r="C46" s="53">
        <v>95</v>
      </c>
      <c r="D46" s="53">
        <v>89</v>
      </c>
      <c r="E46" s="54">
        <f t="shared" si="2"/>
        <v>35.6</v>
      </c>
      <c r="F46" s="55">
        <v>94</v>
      </c>
      <c r="G46" s="55">
        <v>85</v>
      </c>
      <c r="H46" s="56">
        <f t="shared" si="0"/>
        <v>51</v>
      </c>
      <c r="I46" s="57">
        <f t="shared" si="1"/>
        <v>86.6</v>
      </c>
    </row>
    <row r="47" spans="1:9" s="41" customFormat="1" ht="18" customHeight="1">
      <c r="A47" s="33">
        <v>40</v>
      </c>
      <c r="B47" s="17" t="s">
        <v>225</v>
      </c>
      <c r="C47" s="53">
        <v>90</v>
      </c>
      <c r="D47" s="53">
        <v>90</v>
      </c>
      <c r="E47" s="54">
        <f t="shared" si="2"/>
        <v>36</v>
      </c>
      <c r="F47" s="55">
        <v>97</v>
      </c>
      <c r="G47" s="55">
        <v>89</v>
      </c>
      <c r="H47" s="56">
        <f t="shared" si="0"/>
        <v>53.4</v>
      </c>
      <c r="I47" s="57">
        <f t="shared" si="1"/>
        <v>89.4</v>
      </c>
    </row>
    <row r="48" spans="1:9" s="41" customFormat="1" ht="18" customHeight="1">
      <c r="A48" s="33">
        <v>41</v>
      </c>
      <c r="B48" s="17" t="s">
        <v>226</v>
      </c>
      <c r="C48" s="53">
        <v>99</v>
      </c>
      <c r="D48" s="53">
        <v>95</v>
      </c>
      <c r="E48" s="54">
        <f t="shared" si="2"/>
        <v>38</v>
      </c>
      <c r="F48" s="55">
        <v>92</v>
      </c>
      <c r="G48" s="55">
        <v>95</v>
      </c>
      <c r="H48" s="56">
        <f t="shared" si="0"/>
        <v>57</v>
      </c>
      <c r="I48" s="57">
        <f t="shared" si="1"/>
        <v>95</v>
      </c>
    </row>
    <row r="49" spans="1:9" s="41" customFormat="1" ht="18" customHeight="1">
      <c r="A49" s="33">
        <v>42</v>
      </c>
      <c r="B49" s="17" t="s">
        <v>227</v>
      </c>
      <c r="C49" s="53">
        <v>98</v>
      </c>
      <c r="D49" s="53">
        <v>92</v>
      </c>
      <c r="E49" s="54">
        <f t="shared" si="2"/>
        <v>36.800000000000004</v>
      </c>
      <c r="F49" s="55">
        <v>88</v>
      </c>
      <c r="G49" s="55">
        <v>89</v>
      </c>
      <c r="H49" s="56">
        <f t="shared" si="0"/>
        <v>53.4</v>
      </c>
      <c r="I49" s="57">
        <f t="shared" si="1"/>
        <v>90.2</v>
      </c>
    </row>
    <row r="50" spans="1:9" s="41" customFormat="1" ht="18" customHeight="1">
      <c r="A50" s="33">
        <v>43</v>
      </c>
      <c r="B50" s="17" t="s">
        <v>228</v>
      </c>
      <c r="C50" s="53">
        <v>94</v>
      </c>
      <c r="D50" s="53">
        <v>91</v>
      </c>
      <c r="E50" s="54">
        <f t="shared" si="2"/>
        <v>36.4</v>
      </c>
      <c r="F50" s="55">
        <v>90</v>
      </c>
      <c r="G50" s="55">
        <v>91</v>
      </c>
      <c r="H50" s="56">
        <f t="shared" si="0"/>
        <v>54.6</v>
      </c>
      <c r="I50" s="57">
        <f t="shared" si="1"/>
        <v>91</v>
      </c>
    </row>
    <row r="51" spans="1:9" s="41" customFormat="1" ht="18" customHeight="1">
      <c r="A51" s="33">
        <v>44</v>
      </c>
      <c r="B51" s="17" t="s">
        <v>229</v>
      </c>
      <c r="C51" s="53">
        <v>100</v>
      </c>
      <c r="D51" s="53">
        <v>97</v>
      </c>
      <c r="E51" s="54">
        <f t="shared" si="2"/>
        <v>38.800000000000004</v>
      </c>
      <c r="F51" s="55">
        <v>96</v>
      </c>
      <c r="G51" s="55">
        <v>97</v>
      </c>
      <c r="H51" s="56">
        <f t="shared" si="0"/>
        <v>58.199999999999996</v>
      </c>
      <c r="I51" s="57">
        <f t="shared" si="1"/>
        <v>97</v>
      </c>
    </row>
    <row r="52" spans="1:9" s="41" customFormat="1" ht="18" customHeight="1">
      <c r="A52" s="33">
        <v>45</v>
      </c>
      <c r="B52" s="17" t="s">
        <v>230</v>
      </c>
      <c r="C52" s="53">
        <v>91</v>
      </c>
      <c r="D52" s="53">
        <v>93</v>
      </c>
      <c r="E52" s="54">
        <f t="shared" si="2"/>
        <v>37.200000000000003</v>
      </c>
      <c r="F52" s="55">
        <v>98</v>
      </c>
      <c r="G52" s="55">
        <v>87</v>
      </c>
      <c r="H52" s="56">
        <f t="shared" si="0"/>
        <v>52.199999999999996</v>
      </c>
      <c r="I52" s="57">
        <f t="shared" si="1"/>
        <v>89.4</v>
      </c>
    </row>
    <row r="53" spans="1:9" s="41" customFormat="1" ht="18" customHeight="1">
      <c r="A53" s="33">
        <v>46</v>
      </c>
      <c r="B53" s="17" t="s">
        <v>231</v>
      </c>
      <c r="C53" s="53">
        <v>96</v>
      </c>
      <c r="D53" s="53">
        <v>90</v>
      </c>
      <c r="E53" s="54">
        <f t="shared" si="2"/>
        <v>36</v>
      </c>
      <c r="F53" s="55">
        <v>95</v>
      </c>
      <c r="G53" s="55">
        <v>90</v>
      </c>
      <c r="H53" s="56">
        <f t="shared" si="0"/>
        <v>54</v>
      </c>
      <c r="I53" s="57">
        <f t="shared" si="1"/>
        <v>90</v>
      </c>
    </row>
    <row r="54" spans="1:9" s="41" customFormat="1" ht="18" customHeight="1">
      <c r="A54" s="33">
        <v>47</v>
      </c>
      <c r="B54" s="17" t="s">
        <v>232</v>
      </c>
      <c r="C54" s="53">
        <v>86</v>
      </c>
      <c r="D54" s="53">
        <v>88</v>
      </c>
      <c r="E54" s="54">
        <f t="shared" si="2"/>
        <v>35.200000000000003</v>
      </c>
      <c r="F54" s="55">
        <v>84</v>
      </c>
      <c r="G54" s="55">
        <v>81</v>
      </c>
      <c r="H54" s="56">
        <f t="shared" si="0"/>
        <v>48.6</v>
      </c>
      <c r="I54" s="57">
        <f t="shared" si="1"/>
        <v>83.800000000000011</v>
      </c>
    </row>
    <row r="55" spans="1:9" s="41" customFormat="1" ht="18" customHeight="1">
      <c r="A55" s="33">
        <v>48</v>
      </c>
      <c r="B55" s="17" t="s">
        <v>233</v>
      </c>
      <c r="C55" s="53">
        <v>70</v>
      </c>
      <c r="D55" s="53">
        <v>76</v>
      </c>
      <c r="E55" s="54">
        <f t="shared" si="2"/>
        <v>30.400000000000002</v>
      </c>
      <c r="F55" s="55">
        <v>86</v>
      </c>
      <c r="G55" s="55">
        <v>80</v>
      </c>
      <c r="H55" s="56">
        <f t="shared" si="0"/>
        <v>48</v>
      </c>
      <c r="I55" s="57">
        <f t="shared" si="1"/>
        <v>78.400000000000006</v>
      </c>
    </row>
    <row r="56" spans="1:9" s="41" customFormat="1" ht="18" customHeight="1">
      <c r="A56" s="33">
        <v>49</v>
      </c>
      <c r="B56" s="17" t="s">
        <v>234</v>
      </c>
      <c r="C56" s="53">
        <v>93</v>
      </c>
      <c r="D56" s="53">
        <v>88</v>
      </c>
      <c r="E56" s="54">
        <f t="shared" si="2"/>
        <v>35.200000000000003</v>
      </c>
      <c r="F56" s="55">
        <v>95</v>
      </c>
      <c r="G56" s="55">
        <v>97</v>
      </c>
      <c r="H56" s="56">
        <f t="shared" si="0"/>
        <v>58.199999999999996</v>
      </c>
      <c r="I56" s="57">
        <f t="shared" si="1"/>
        <v>93.4</v>
      </c>
    </row>
    <row r="57" spans="1:9" s="41" customFormat="1" ht="18" customHeight="1">
      <c r="A57" s="33">
        <v>50</v>
      </c>
      <c r="B57" s="17" t="s">
        <v>235</v>
      </c>
      <c r="C57" s="53">
        <v>97</v>
      </c>
      <c r="D57" s="53">
        <v>91</v>
      </c>
      <c r="E57" s="54">
        <f t="shared" si="2"/>
        <v>36.4</v>
      </c>
      <c r="F57" s="55">
        <v>92</v>
      </c>
      <c r="G57" s="55">
        <v>99</v>
      </c>
      <c r="H57" s="56">
        <f t="shared" si="0"/>
        <v>59.4</v>
      </c>
      <c r="I57" s="57">
        <f t="shared" si="1"/>
        <v>95.8</v>
      </c>
    </row>
    <row r="58" spans="1:9" ht="32.25" customHeight="1"/>
    <row r="59" spans="1:9" ht="28.5" customHeight="1">
      <c r="B59" s="12" t="s">
        <v>41</v>
      </c>
      <c r="C59" s="1"/>
      <c r="D59" s="1"/>
    </row>
    <row r="60" spans="1:9" ht="28.5" customHeight="1">
      <c r="B60" s="12" t="s">
        <v>42</v>
      </c>
      <c r="C60" s="1"/>
      <c r="D60" s="1"/>
    </row>
    <row r="61" spans="1:9" ht="28.5" customHeight="1">
      <c r="B61" s="12" t="s">
        <v>43</v>
      </c>
      <c r="C61" s="1"/>
      <c r="D61" s="1"/>
    </row>
    <row r="62" spans="1:9" ht="28.5" customHeight="1">
      <c r="B62" s="12" t="s">
        <v>44</v>
      </c>
      <c r="C62" s="1"/>
      <c r="D62" s="1"/>
    </row>
  </sheetData>
  <mergeCells count="15">
    <mergeCell ref="A1:I1"/>
    <mergeCell ref="A2:I2"/>
    <mergeCell ref="A3:I3"/>
    <mergeCell ref="B4:I4"/>
    <mergeCell ref="A5:A7"/>
    <mergeCell ref="B5:B7"/>
    <mergeCell ref="C5:E5"/>
    <mergeCell ref="F5:H5"/>
    <mergeCell ref="I5:I7"/>
    <mergeCell ref="C6:C7"/>
    <mergeCell ref="D6:D7"/>
    <mergeCell ref="E6:E7"/>
    <mergeCell ref="F6:F7"/>
    <mergeCell ref="G6:G7"/>
    <mergeCell ref="H6:H7"/>
  </mergeCells>
  <phoneticPr fontId="2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6" workbookViewId="0">
      <selection activeCell="H11" sqref="H11"/>
    </sheetView>
  </sheetViews>
  <sheetFormatPr defaultColWidth="9" defaultRowHeight="13.5"/>
  <cols>
    <col min="1" max="6" width="9" style="1"/>
    <col min="7" max="7" width="9" style="65"/>
    <col min="8" max="8" width="9" style="2"/>
    <col min="9" max="16384" width="9" style="1"/>
  </cols>
  <sheetData>
    <row r="1" spans="1:8" ht="20.25">
      <c r="A1" s="180" t="s">
        <v>1</v>
      </c>
      <c r="B1" s="180"/>
      <c r="C1" s="180"/>
      <c r="D1" s="180"/>
      <c r="E1" s="180"/>
      <c r="F1" s="180"/>
      <c r="G1" s="181"/>
      <c r="H1" s="182"/>
    </row>
    <row r="2" spans="1:8" ht="20.25">
      <c r="A2" s="180" t="s">
        <v>99</v>
      </c>
      <c r="B2" s="180"/>
      <c r="C2" s="180"/>
      <c r="D2" s="180"/>
      <c r="E2" s="180"/>
      <c r="F2" s="180"/>
      <c r="G2" s="181"/>
      <c r="H2" s="182"/>
    </row>
    <row r="3" spans="1:8" ht="20.25">
      <c r="A3" s="180" t="s">
        <v>236</v>
      </c>
      <c r="B3" s="180"/>
      <c r="C3" s="180"/>
      <c r="D3" s="180"/>
      <c r="E3" s="180"/>
      <c r="F3" s="180"/>
      <c r="G3" s="181"/>
      <c r="H3" s="182"/>
    </row>
    <row r="4" spans="1:8">
      <c r="A4" s="129" t="s">
        <v>563</v>
      </c>
      <c r="B4" s="129"/>
      <c r="C4" s="129"/>
      <c r="D4" s="129"/>
      <c r="E4" s="129"/>
      <c r="F4" s="129"/>
      <c r="G4" s="191"/>
      <c r="H4" s="130"/>
    </row>
    <row r="5" spans="1:8">
      <c r="A5" s="122" t="s">
        <v>5</v>
      </c>
      <c r="B5" s="131" t="s">
        <v>6</v>
      </c>
      <c r="C5" s="131"/>
      <c r="D5" s="131"/>
      <c r="E5" s="131" t="s">
        <v>7</v>
      </c>
      <c r="F5" s="131"/>
      <c r="G5" s="183"/>
      <c r="H5" s="132" t="s">
        <v>8</v>
      </c>
    </row>
    <row r="6" spans="1:8">
      <c r="A6" s="122"/>
      <c r="B6" s="184" t="s">
        <v>237</v>
      </c>
      <c r="C6" s="184" t="s">
        <v>238</v>
      </c>
      <c r="D6" s="183" t="s">
        <v>6</v>
      </c>
      <c r="E6" s="185" t="s">
        <v>11</v>
      </c>
      <c r="F6" s="187" t="s">
        <v>12</v>
      </c>
      <c r="G6" s="183" t="s">
        <v>7</v>
      </c>
      <c r="H6" s="132"/>
    </row>
    <row r="7" spans="1:8" ht="54.75" customHeight="1">
      <c r="A7" s="122"/>
      <c r="B7" s="131"/>
      <c r="C7" s="131"/>
      <c r="D7" s="183"/>
      <c r="E7" s="186"/>
      <c r="F7" s="188"/>
      <c r="G7" s="183"/>
      <c r="H7" s="132"/>
    </row>
    <row r="8" spans="1:8">
      <c r="A8" s="60" t="s">
        <v>239</v>
      </c>
      <c r="B8" s="61">
        <v>73</v>
      </c>
      <c r="C8" s="61">
        <v>60</v>
      </c>
      <c r="D8" s="62">
        <f>B8*0.5+C8*0.5</f>
        <v>66.5</v>
      </c>
      <c r="E8" s="63">
        <v>28</v>
      </c>
      <c r="F8" s="63">
        <v>76</v>
      </c>
      <c r="G8" s="62">
        <f>E8*0.4+F8*0.6</f>
        <v>56.800000000000004</v>
      </c>
      <c r="H8" s="118">
        <f t="shared" ref="H8:H28" si="0">D8*0.4+G8*0.6</f>
        <v>60.68</v>
      </c>
    </row>
    <row r="9" spans="1:8">
      <c r="A9" s="60" t="s">
        <v>240</v>
      </c>
      <c r="B9" s="61">
        <v>88</v>
      </c>
      <c r="C9" s="64">
        <v>94</v>
      </c>
      <c r="D9" s="62">
        <f t="shared" ref="D9:D28" si="1">B9*0.5+C9*0.5</f>
        <v>91</v>
      </c>
      <c r="E9" s="63">
        <v>95</v>
      </c>
      <c r="F9" s="63">
        <v>87</v>
      </c>
      <c r="G9" s="62">
        <f t="shared" ref="G9:G28" si="2">E9*0.4+F9*0.6</f>
        <v>90.199999999999989</v>
      </c>
      <c r="H9" s="118">
        <f t="shared" si="0"/>
        <v>90.519999999999982</v>
      </c>
    </row>
    <row r="10" spans="1:8">
      <c r="A10" s="60" t="s">
        <v>241</v>
      </c>
      <c r="B10" s="61">
        <v>82.5</v>
      </c>
      <c r="C10" s="64">
        <v>88</v>
      </c>
      <c r="D10" s="62">
        <f t="shared" si="1"/>
        <v>85.25</v>
      </c>
      <c r="E10" s="63">
        <v>94</v>
      </c>
      <c r="F10" s="63">
        <v>73</v>
      </c>
      <c r="G10" s="62">
        <f t="shared" si="2"/>
        <v>81.400000000000006</v>
      </c>
      <c r="H10" s="118">
        <f t="shared" si="0"/>
        <v>82.94</v>
      </c>
    </row>
    <row r="11" spans="1:8">
      <c r="A11" s="60" t="s">
        <v>242</v>
      </c>
      <c r="B11" s="63">
        <v>85</v>
      </c>
      <c r="C11" s="64">
        <v>91</v>
      </c>
      <c r="D11" s="62">
        <f t="shared" si="1"/>
        <v>88</v>
      </c>
      <c r="E11" s="63">
        <v>85</v>
      </c>
      <c r="F11" s="63">
        <v>85</v>
      </c>
      <c r="G11" s="62">
        <f t="shared" si="2"/>
        <v>85</v>
      </c>
      <c r="H11" s="118">
        <f t="shared" si="0"/>
        <v>86.2</v>
      </c>
    </row>
    <row r="12" spans="1:8">
      <c r="A12" s="60" t="s">
        <v>243</v>
      </c>
      <c r="B12" s="61">
        <v>85</v>
      </c>
      <c r="C12" s="64">
        <v>92</v>
      </c>
      <c r="D12" s="62">
        <f t="shared" si="1"/>
        <v>88.5</v>
      </c>
      <c r="E12" s="63">
        <v>99</v>
      </c>
      <c r="F12" s="63">
        <v>85</v>
      </c>
      <c r="G12" s="62">
        <f t="shared" si="2"/>
        <v>90.6</v>
      </c>
      <c r="H12" s="118">
        <f t="shared" si="0"/>
        <v>89.759999999999991</v>
      </c>
    </row>
    <row r="13" spans="1:8">
      <c r="A13" s="60" t="s">
        <v>244</v>
      </c>
      <c r="B13" s="63">
        <v>84</v>
      </c>
      <c r="C13" s="64">
        <v>87</v>
      </c>
      <c r="D13" s="62">
        <f t="shared" si="1"/>
        <v>85.5</v>
      </c>
      <c r="E13" s="63">
        <v>99</v>
      </c>
      <c r="F13" s="63">
        <v>65</v>
      </c>
      <c r="G13" s="62">
        <f t="shared" si="2"/>
        <v>78.599999999999994</v>
      </c>
      <c r="H13" s="118">
        <f t="shared" si="0"/>
        <v>81.36</v>
      </c>
    </row>
    <row r="14" spans="1:8">
      <c r="A14" s="60" t="s">
        <v>245</v>
      </c>
      <c r="B14" s="63">
        <v>78.5</v>
      </c>
      <c r="C14" s="64">
        <v>84</v>
      </c>
      <c r="D14" s="62">
        <f t="shared" si="1"/>
        <v>81.25</v>
      </c>
      <c r="E14" s="63">
        <v>89</v>
      </c>
      <c r="F14" s="63">
        <v>82</v>
      </c>
      <c r="G14" s="62">
        <f t="shared" si="2"/>
        <v>84.8</v>
      </c>
      <c r="H14" s="118">
        <f t="shared" si="0"/>
        <v>83.38</v>
      </c>
    </row>
    <row r="15" spans="1:8">
      <c r="A15" s="60" t="s">
        <v>246</v>
      </c>
      <c r="B15" s="63">
        <v>84</v>
      </c>
      <c r="C15" s="64">
        <v>92</v>
      </c>
      <c r="D15" s="62">
        <f t="shared" si="1"/>
        <v>88</v>
      </c>
      <c r="E15" s="63">
        <v>98</v>
      </c>
      <c r="F15" s="63">
        <v>89</v>
      </c>
      <c r="G15" s="62">
        <f t="shared" si="2"/>
        <v>92.6</v>
      </c>
      <c r="H15" s="118">
        <f t="shared" si="0"/>
        <v>90.759999999999991</v>
      </c>
    </row>
    <row r="16" spans="1:8">
      <c r="A16" s="60" t="s">
        <v>247</v>
      </c>
      <c r="B16" s="63">
        <v>95.5</v>
      </c>
      <c r="C16" s="64">
        <v>98</v>
      </c>
      <c r="D16" s="62">
        <f t="shared" si="1"/>
        <v>96.75</v>
      </c>
      <c r="E16" s="63">
        <v>98</v>
      </c>
      <c r="F16" s="63">
        <v>93</v>
      </c>
      <c r="G16" s="62">
        <f t="shared" si="2"/>
        <v>95</v>
      </c>
      <c r="H16" s="118">
        <f t="shared" si="0"/>
        <v>95.7</v>
      </c>
    </row>
    <row r="17" spans="1:8">
      <c r="A17" s="60" t="s">
        <v>248</v>
      </c>
      <c r="B17" s="61">
        <v>85.5</v>
      </c>
      <c r="C17" s="64">
        <v>89</v>
      </c>
      <c r="D17" s="62">
        <f t="shared" si="1"/>
        <v>87.25</v>
      </c>
      <c r="E17" s="63">
        <v>58</v>
      </c>
      <c r="F17" s="63">
        <v>75</v>
      </c>
      <c r="G17" s="62">
        <f t="shared" si="2"/>
        <v>68.2</v>
      </c>
      <c r="H17" s="118">
        <f t="shared" si="0"/>
        <v>75.819999999999993</v>
      </c>
    </row>
    <row r="18" spans="1:8">
      <c r="A18" s="60" t="s">
        <v>249</v>
      </c>
      <c r="B18" s="61">
        <v>86</v>
      </c>
      <c r="C18" s="64">
        <v>87</v>
      </c>
      <c r="D18" s="62">
        <f t="shared" si="1"/>
        <v>86.5</v>
      </c>
      <c r="E18" s="63">
        <v>95</v>
      </c>
      <c r="F18" s="63">
        <v>91</v>
      </c>
      <c r="G18" s="62">
        <f t="shared" si="2"/>
        <v>92.6</v>
      </c>
      <c r="H18" s="118">
        <f t="shared" si="0"/>
        <v>90.16</v>
      </c>
    </row>
    <row r="19" spans="1:8">
      <c r="A19" s="60" t="s">
        <v>250</v>
      </c>
      <c r="B19" s="61">
        <v>91</v>
      </c>
      <c r="C19" s="64">
        <v>92</v>
      </c>
      <c r="D19" s="62">
        <f t="shared" si="1"/>
        <v>91.5</v>
      </c>
      <c r="E19" s="63">
        <v>96</v>
      </c>
      <c r="F19" s="63">
        <v>86</v>
      </c>
      <c r="G19" s="62">
        <f t="shared" si="2"/>
        <v>90</v>
      </c>
      <c r="H19" s="118">
        <f t="shared" si="0"/>
        <v>90.6</v>
      </c>
    </row>
    <row r="20" spans="1:8">
      <c r="A20" s="60" t="s">
        <v>251</v>
      </c>
      <c r="B20" s="63">
        <v>93</v>
      </c>
      <c r="C20" s="64">
        <v>97</v>
      </c>
      <c r="D20" s="62">
        <f t="shared" si="1"/>
        <v>95</v>
      </c>
      <c r="E20" s="63">
        <v>82</v>
      </c>
      <c r="F20" s="63">
        <v>94</v>
      </c>
      <c r="G20" s="62">
        <f t="shared" si="2"/>
        <v>89.2</v>
      </c>
      <c r="H20" s="118">
        <f t="shared" si="0"/>
        <v>91.52000000000001</v>
      </c>
    </row>
    <row r="21" spans="1:8">
      <c r="A21" s="60" t="s">
        <v>252</v>
      </c>
      <c r="B21" s="61">
        <v>83.5</v>
      </c>
      <c r="C21" s="64">
        <v>92</v>
      </c>
      <c r="D21" s="62">
        <f t="shared" si="1"/>
        <v>87.75</v>
      </c>
      <c r="E21" s="63">
        <v>99</v>
      </c>
      <c r="F21" s="63">
        <v>84</v>
      </c>
      <c r="G21" s="62">
        <f t="shared" si="2"/>
        <v>90</v>
      </c>
      <c r="H21" s="118">
        <f t="shared" si="0"/>
        <v>89.1</v>
      </c>
    </row>
    <row r="22" spans="1:8">
      <c r="A22" s="60" t="s">
        <v>253</v>
      </c>
      <c r="B22" s="63">
        <v>83</v>
      </c>
      <c r="C22" s="64">
        <v>89</v>
      </c>
      <c r="D22" s="62">
        <f t="shared" si="1"/>
        <v>86</v>
      </c>
      <c r="E22" s="63">
        <v>100</v>
      </c>
      <c r="F22" s="63">
        <v>85</v>
      </c>
      <c r="G22" s="62">
        <f t="shared" si="2"/>
        <v>91</v>
      </c>
      <c r="H22" s="118">
        <f t="shared" si="0"/>
        <v>89</v>
      </c>
    </row>
    <row r="23" spans="1:8">
      <c r="A23" s="60" t="s">
        <v>254</v>
      </c>
      <c r="B23" s="63">
        <v>78.5</v>
      </c>
      <c r="C23" s="64">
        <v>84</v>
      </c>
      <c r="D23" s="62">
        <f t="shared" si="1"/>
        <v>81.25</v>
      </c>
      <c r="E23" s="63">
        <v>92</v>
      </c>
      <c r="F23" s="63">
        <v>82</v>
      </c>
      <c r="G23" s="62">
        <f t="shared" si="2"/>
        <v>86</v>
      </c>
      <c r="H23" s="118">
        <f t="shared" si="0"/>
        <v>84.1</v>
      </c>
    </row>
    <row r="24" spans="1:8">
      <c r="A24" s="60" t="s">
        <v>255</v>
      </c>
      <c r="B24" s="63">
        <v>88</v>
      </c>
      <c r="C24" s="64">
        <v>97</v>
      </c>
      <c r="D24" s="62">
        <f t="shared" si="1"/>
        <v>92.5</v>
      </c>
      <c r="E24" s="63">
        <v>97</v>
      </c>
      <c r="F24" s="63">
        <v>82</v>
      </c>
      <c r="G24" s="62">
        <f t="shared" si="2"/>
        <v>88</v>
      </c>
      <c r="H24" s="118">
        <f t="shared" si="0"/>
        <v>89.8</v>
      </c>
    </row>
    <row r="25" spans="1:8">
      <c r="A25" s="60" t="s">
        <v>256</v>
      </c>
      <c r="B25" s="63">
        <v>77</v>
      </c>
      <c r="C25" s="64">
        <v>70</v>
      </c>
      <c r="D25" s="62">
        <f t="shared" si="1"/>
        <v>73.5</v>
      </c>
      <c r="E25" s="63">
        <v>53</v>
      </c>
      <c r="F25" s="63">
        <v>80</v>
      </c>
      <c r="G25" s="62">
        <f t="shared" si="2"/>
        <v>69.2</v>
      </c>
      <c r="H25" s="118">
        <f t="shared" si="0"/>
        <v>70.92</v>
      </c>
    </row>
    <row r="26" spans="1:8">
      <c r="A26" s="60" t="s">
        <v>257</v>
      </c>
      <c r="B26" s="63">
        <v>92</v>
      </c>
      <c r="C26" s="64">
        <v>94</v>
      </c>
      <c r="D26" s="62">
        <f t="shared" si="1"/>
        <v>93</v>
      </c>
      <c r="E26" s="63">
        <v>100</v>
      </c>
      <c r="F26" s="63">
        <v>88</v>
      </c>
      <c r="G26" s="62">
        <f t="shared" si="2"/>
        <v>92.8</v>
      </c>
      <c r="H26" s="118">
        <f t="shared" si="0"/>
        <v>92.88</v>
      </c>
    </row>
    <row r="27" spans="1:8">
      <c r="A27" s="60" t="s">
        <v>258</v>
      </c>
      <c r="B27" s="63">
        <v>95.5</v>
      </c>
      <c r="C27" s="64">
        <v>97</v>
      </c>
      <c r="D27" s="62">
        <f t="shared" si="1"/>
        <v>96.25</v>
      </c>
      <c r="E27" s="63">
        <v>99</v>
      </c>
      <c r="F27" s="63">
        <v>97</v>
      </c>
      <c r="G27" s="62">
        <f t="shared" si="2"/>
        <v>97.8</v>
      </c>
      <c r="H27" s="118">
        <f t="shared" si="0"/>
        <v>97.179999999999993</v>
      </c>
    </row>
    <row r="28" spans="1:8">
      <c r="A28" s="60" t="s">
        <v>259</v>
      </c>
      <c r="B28" s="63">
        <v>93.5</v>
      </c>
      <c r="C28" s="64">
        <v>92</v>
      </c>
      <c r="D28" s="62">
        <f t="shared" si="1"/>
        <v>92.75</v>
      </c>
      <c r="E28" s="63">
        <v>100</v>
      </c>
      <c r="F28" s="63">
        <v>85</v>
      </c>
      <c r="G28" s="62">
        <f t="shared" si="2"/>
        <v>91</v>
      </c>
      <c r="H28" s="118">
        <f t="shared" si="0"/>
        <v>91.7</v>
      </c>
    </row>
    <row r="29" spans="1:8">
      <c r="A29" s="122" t="s">
        <v>39</v>
      </c>
      <c r="B29" s="122"/>
      <c r="C29" s="123" t="s">
        <v>40</v>
      </c>
      <c r="D29" s="123"/>
      <c r="E29" s="123"/>
      <c r="F29" s="123"/>
      <c r="G29" s="189"/>
      <c r="H29" s="124"/>
    </row>
    <row r="30" spans="1:8">
      <c r="A30" s="122"/>
      <c r="B30" s="122"/>
      <c r="C30" s="125"/>
      <c r="D30" s="125"/>
      <c r="E30" s="125"/>
      <c r="F30" s="125"/>
      <c r="G30" s="190"/>
      <c r="H30" s="126"/>
    </row>
    <row r="31" spans="1:8" ht="18.75">
      <c r="A31" s="12" t="s">
        <v>41</v>
      </c>
    </row>
    <row r="32" spans="1:8" ht="18.75">
      <c r="A32" s="12" t="s">
        <v>42</v>
      </c>
    </row>
    <row r="33" spans="1:1" ht="18.75">
      <c r="A33" s="12" t="s">
        <v>43</v>
      </c>
    </row>
    <row r="34" spans="1:1" ht="18.75">
      <c r="A34" s="12" t="s">
        <v>44</v>
      </c>
    </row>
  </sheetData>
  <mergeCells count="16">
    <mergeCell ref="A29:B30"/>
    <mergeCell ref="C29:H30"/>
    <mergeCell ref="A2:H2"/>
    <mergeCell ref="A3:H3"/>
    <mergeCell ref="A4:H4"/>
    <mergeCell ref="A1:H1"/>
    <mergeCell ref="A5:A7"/>
    <mergeCell ref="B5:D5"/>
    <mergeCell ref="E5:G5"/>
    <mergeCell ref="H5:H7"/>
    <mergeCell ref="B6:B7"/>
    <mergeCell ref="C6:C7"/>
    <mergeCell ref="D6:D7"/>
    <mergeCell ref="E6:E7"/>
    <mergeCell ref="F6:F7"/>
    <mergeCell ref="G6:G7"/>
  </mergeCells>
  <phoneticPr fontId="2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9"/>
  <sheetViews>
    <sheetView topLeftCell="A7" workbookViewId="0">
      <selection activeCell="A6" sqref="A6:H6"/>
    </sheetView>
  </sheetViews>
  <sheetFormatPr defaultRowHeight="13.5"/>
  <sheetData>
    <row r="1" spans="1:8" ht="18.75">
      <c r="A1" s="66"/>
    </row>
    <row r="2" spans="1:8" ht="20.25">
      <c r="A2" s="153" t="s">
        <v>1</v>
      </c>
      <c r="B2" s="153"/>
      <c r="C2" s="153"/>
      <c r="D2" s="153"/>
      <c r="E2" s="153"/>
      <c r="F2" s="153"/>
      <c r="G2" s="153"/>
      <c r="H2" s="153"/>
    </row>
    <row r="3" spans="1:8" ht="20.25">
      <c r="A3" s="153" t="s">
        <v>261</v>
      </c>
      <c r="B3" s="153"/>
      <c r="C3" s="153"/>
      <c r="D3" s="153"/>
      <c r="E3" s="153"/>
      <c r="F3" s="153"/>
      <c r="G3" s="153"/>
      <c r="H3" s="153"/>
    </row>
    <row r="4" spans="1:8" ht="18">
      <c r="A4" s="192" t="s">
        <v>262</v>
      </c>
      <c r="B4" s="192"/>
      <c r="C4" s="192"/>
      <c r="D4" s="192"/>
      <c r="E4" s="192"/>
      <c r="F4" s="192"/>
      <c r="G4" s="192"/>
      <c r="H4" s="192"/>
    </row>
    <row r="5" spans="1:8" ht="18">
      <c r="A5" s="67"/>
    </row>
    <row r="6" spans="1:8" ht="15.75" thickBot="1">
      <c r="A6" s="193" t="s">
        <v>263</v>
      </c>
      <c r="B6" s="193"/>
      <c r="C6" s="193"/>
      <c r="D6" s="193"/>
      <c r="E6" s="193"/>
      <c r="F6" s="193"/>
      <c r="G6" s="193"/>
      <c r="H6" s="193"/>
    </row>
    <row r="7" spans="1:8" ht="15" thickBot="1">
      <c r="A7" s="170" t="s">
        <v>5</v>
      </c>
      <c r="B7" s="173" t="s">
        <v>6</v>
      </c>
      <c r="C7" s="174"/>
      <c r="D7" s="175"/>
      <c r="E7" s="173" t="s">
        <v>7</v>
      </c>
      <c r="F7" s="174"/>
      <c r="G7" s="175"/>
      <c r="H7" s="43" t="s">
        <v>155</v>
      </c>
    </row>
    <row r="8" spans="1:8" ht="56.25" customHeight="1">
      <c r="A8" s="171"/>
      <c r="B8" s="170" t="s">
        <v>264</v>
      </c>
      <c r="C8" s="170" t="s">
        <v>265</v>
      </c>
      <c r="D8" s="170" t="s">
        <v>6</v>
      </c>
      <c r="E8" s="44" t="s">
        <v>159</v>
      </c>
      <c r="F8" s="44" t="s">
        <v>160</v>
      </c>
      <c r="G8" s="170" t="s">
        <v>7</v>
      </c>
      <c r="H8" s="44" t="s">
        <v>156</v>
      </c>
    </row>
    <row r="9" spans="1:8" ht="15" thickBot="1">
      <c r="A9" s="172"/>
      <c r="B9" s="172"/>
      <c r="C9" s="172"/>
      <c r="D9" s="172"/>
      <c r="E9" s="46" t="s">
        <v>156</v>
      </c>
      <c r="F9" s="46" t="s">
        <v>156</v>
      </c>
      <c r="G9" s="172"/>
      <c r="H9" s="45"/>
    </row>
    <row r="10" spans="1:8" ht="16.5" thickBot="1">
      <c r="A10" s="69" t="s">
        <v>266</v>
      </c>
      <c r="B10" s="70">
        <v>90</v>
      </c>
      <c r="C10" s="70">
        <v>96</v>
      </c>
      <c r="D10" s="70">
        <v>37.200000000000003</v>
      </c>
      <c r="E10" s="70">
        <v>87</v>
      </c>
      <c r="F10" s="70">
        <v>95</v>
      </c>
      <c r="G10" s="70">
        <v>54.6</v>
      </c>
      <c r="H10" s="70">
        <v>92</v>
      </c>
    </row>
    <row r="11" spans="1:8" ht="16.5" thickBot="1">
      <c r="A11" s="69" t="s">
        <v>267</v>
      </c>
      <c r="B11" s="70">
        <v>78</v>
      </c>
      <c r="C11" s="70">
        <v>80</v>
      </c>
      <c r="D11" s="70">
        <v>31.6</v>
      </c>
      <c r="E11" s="70">
        <v>92</v>
      </c>
      <c r="F11" s="70">
        <v>90</v>
      </c>
      <c r="G11" s="70">
        <v>54.6</v>
      </c>
      <c r="H11" s="70">
        <v>86</v>
      </c>
    </row>
    <row r="12" spans="1:8" ht="16.5" thickBot="1">
      <c r="A12" s="69" t="s">
        <v>268</v>
      </c>
      <c r="B12" s="70">
        <v>94</v>
      </c>
      <c r="C12" s="70">
        <v>95</v>
      </c>
      <c r="D12" s="70">
        <v>37.799999999999997</v>
      </c>
      <c r="E12" s="70">
        <v>90</v>
      </c>
      <c r="F12" s="70">
        <v>89</v>
      </c>
      <c r="G12" s="70">
        <v>53.7</v>
      </c>
      <c r="H12" s="70">
        <v>92</v>
      </c>
    </row>
    <row r="13" spans="1:8" ht="16.5" thickBot="1">
      <c r="A13" s="69" t="s">
        <v>269</v>
      </c>
      <c r="B13" s="70">
        <v>78</v>
      </c>
      <c r="C13" s="70">
        <v>80</v>
      </c>
      <c r="D13" s="70">
        <v>31.6</v>
      </c>
      <c r="E13" s="70">
        <v>94</v>
      </c>
      <c r="F13" s="70">
        <v>89</v>
      </c>
      <c r="G13" s="70">
        <v>54.9</v>
      </c>
      <c r="H13" s="70">
        <v>87</v>
      </c>
    </row>
    <row r="14" spans="1:8" ht="16.5" thickBot="1">
      <c r="A14" s="69" t="s">
        <v>270</v>
      </c>
      <c r="B14" s="70">
        <v>80</v>
      </c>
      <c r="C14" s="70">
        <v>83</v>
      </c>
      <c r="D14" s="70">
        <v>32.6</v>
      </c>
      <c r="E14" s="70">
        <v>93</v>
      </c>
      <c r="F14" s="70">
        <v>91</v>
      </c>
      <c r="G14" s="70">
        <v>55.2</v>
      </c>
      <c r="H14" s="70">
        <v>88</v>
      </c>
    </row>
    <row r="15" spans="1:8" ht="16.5" thickBot="1">
      <c r="A15" s="69" t="s">
        <v>271</v>
      </c>
      <c r="B15" s="70">
        <v>65</v>
      </c>
      <c r="C15" s="70">
        <v>70</v>
      </c>
      <c r="D15" s="70">
        <v>27</v>
      </c>
      <c r="E15" s="70">
        <v>95</v>
      </c>
      <c r="F15" s="70">
        <v>64</v>
      </c>
      <c r="G15" s="70">
        <v>47.7</v>
      </c>
      <c r="H15" s="70">
        <v>75</v>
      </c>
    </row>
    <row r="16" spans="1:8" ht="16.5" thickBot="1">
      <c r="A16" s="69" t="s">
        <v>272</v>
      </c>
      <c r="B16" s="70">
        <v>77</v>
      </c>
      <c r="C16" s="70">
        <v>92</v>
      </c>
      <c r="D16" s="70">
        <v>33.799999999999997</v>
      </c>
      <c r="E16" s="70">
        <v>81</v>
      </c>
      <c r="F16" s="70">
        <v>87</v>
      </c>
      <c r="G16" s="70">
        <v>50.4</v>
      </c>
      <c r="H16" s="70">
        <v>84</v>
      </c>
    </row>
    <row r="17" spans="1:8" ht="16.5" thickBot="1">
      <c r="A17" s="69" t="s">
        <v>273</v>
      </c>
      <c r="B17" s="70">
        <v>82</v>
      </c>
      <c r="C17" s="70">
        <v>85</v>
      </c>
      <c r="D17" s="70">
        <v>33.4</v>
      </c>
      <c r="E17" s="70">
        <v>82</v>
      </c>
      <c r="F17" s="70">
        <v>88</v>
      </c>
      <c r="G17" s="70">
        <v>51</v>
      </c>
      <c r="H17" s="70">
        <v>84</v>
      </c>
    </row>
    <row r="18" spans="1:8" ht="16.5" thickBot="1">
      <c r="A18" s="69" t="s">
        <v>274</v>
      </c>
      <c r="B18" s="70">
        <v>84</v>
      </c>
      <c r="C18" s="70">
        <v>80</v>
      </c>
      <c r="D18" s="70">
        <v>32.799999999999997</v>
      </c>
      <c r="E18" s="70">
        <v>86</v>
      </c>
      <c r="F18" s="70">
        <v>74</v>
      </c>
      <c r="G18" s="70">
        <v>48.6</v>
      </c>
      <c r="H18" s="70">
        <v>81</v>
      </c>
    </row>
    <row r="19" spans="1:8" ht="16.5" thickBot="1">
      <c r="A19" s="69" t="s">
        <v>275</v>
      </c>
      <c r="B19" s="70">
        <v>83</v>
      </c>
      <c r="C19" s="70">
        <v>85</v>
      </c>
      <c r="D19" s="70">
        <v>33.6</v>
      </c>
      <c r="E19" s="70">
        <v>72</v>
      </c>
      <c r="F19" s="70">
        <v>85</v>
      </c>
      <c r="G19" s="70">
        <v>47.1</v>
      </c>
      <c r="H19" s="70">
        <v>81</v>
      </c>
    </row>
    <row r="20" spans="1:8" ht="16.5" thickBot="1">
      <c r="A20" s="69" t="s">
        <v>276</v>
      </c>
      <c r="B20" s="70">
        <v>60</v>
      </c>
      <c r="C20" s="70">
        <v>66</v>
      </c>
      <c r="D20" s="70">
        <v>25.2</v>
      </c>
      <c r="E20" s="70">
        <v>92</v>
      </c>
      <c r="F20" s="70">
        <v>89</v>
      </c>
      <c r="G20" s="70">
        <v>54.3</v>
      </c>
      <c r="H20" s="70">
        <v>80</v>
      </c>
    </row>
    <row r="21" spans="1:8" ht="16.5" thickBot="1">
      <c r="A21" s="71" t="s">
        <v>277</v>
      </c>
      <c r="B21" s="70">
        <v>94</v>
      </c>
      <c r="C21" s="70">
        <v>92</v>
      </c>
      <c r="D21" s="70">
        <v>37.200000000000003</v>
      </c>
      <c r="E21" s="70">
        <v>97</v>
      </c>
      <c r="F21" s="70">
        <v>83</v>
      </c>
      <c r="G21" s="70">
        <v>54</v>
      </c>
      <c r="H21" s="70">
        <v>91</v>
      </c>
    </row>
    <row r="22" spans="1:8" ht="16.5" thickBot="1">
      <c r="A22" s="69" t="s">
        <v>278</v>
      </c>
      <c r="B22" s="70">
        <v>85</v>
      </c>
      <c r="C22" s="70">
        <v>84</v>
      </c>
      <c r="D22" s="70">
        <v>33.799999999999997</v>
      </c>
      <c r="E22" s="70">
        <v>76</v>
      </c>
      <c r="F22" s="70">
        <v>90</v>
      </c>
      <c r="G22" s="70">
        <v>49.8</v>
      </c>
      <c r="H22" s="70">
        <v>84</v>
      </c>
    </row>
    <row r="23" spans="1:8" ht="16.5" thickBot="1">
      <c r="A23" s="69" t="s">
        <v>279</v>
      </c>
      <c r="B23" s="70">
        <v>90</v>
      </c>
      <c r="C23" s="70">
        <v>88</v>
      </c>
      <c r="D23" s="70">
        <v>35.6</v>
      </c>
      <c r="E23" s="70">
        <v>72</v>
      </c>
      <c r="F23" s="70">
        <v>80</v>
      </c>
      <c r="G23" s="70">
        <v>45.6</v>
      </c>
      <c r="H23" s="70">
        <v>81</v>
      </c>
    </row>
    <row r="24" spans="1:8" ht="16.5" thickBot="1">
      <c r="A24" s="69" t="s">
        <v>280</v>
      </c>
      <c r="B24" s="70">
        <v>75</v>
      </c>
      <c r="C24" s="70">
        <v>80</v>
      </c>
      <c r="D24" s="70">
        <v>31</v>
      </c>
      <c r="E24" s="70">
        <v>97</v>
      </c>
      <c r="F24" s="70">
        <v>78</v>
      </c>
      <c r="G24" s="70">
        <v>52.5</v>
      </c>
      <c r="H24" s="70">
        <v>84</v>
      </c>
    </row>
    <row r="25" spans="1:8" ht="19.5" thickBot="1">
      <c r="A25" s="50" t="s">
        <v>151</v>
      </c>
      <c r="B25" s="165" t="s">
        <v>179</v>
      </c>
      <c r="C25" s="166"/>
      <c r="D25" s="166"/>
      <c r="E25" s="166"/>
      <c r="F25" s="166"/>
      <c r="G25" s="166"/>
      <c r="H25" s="167"/>
    </row>
    <row r="26" spans="1:8" ht="18.75">
      <c r="A26" s="51" t="s">
        <v>41</v>
      </c>
    </row>
    <row r="27" spans="1:8" ht="18.75">
      <c r="A27" s="51" t="s">
        <v>42</v>
      </c>
    </row>
    <row r="28" spans="1:8" ht="18.75">
      <c r="A28" s="51" t="s">
        <v>43</v>
      </c>
    </row>
    <row r="29" spans="1:8" ht="18.75">
      <c r="A29" s="51" t="s">
        <v>44</v>
      </c>
    </row>
  </sheetData>
  <mergeCells count="12">
    <mergeCell ref="B25:H25"/>
    <mergeCell ref="A2:H2"/>
    <mergeCell ref="A3:H3"/>
    <mergeCell ref="A4:H4"/>
    <mergeCell ref="A6:H6"/>
    <mergeCell ref="A7:A9"/>
    <mergeCell ref="B7:D7"/>
    <mergeCell ref="E7:G7"/>
    <mergeCell ref="B8:B9"/>
    <mergeCell ref="C8:C9"/>
    <mergeCell ref="D8:D9"/>
    <mergeCell ref="G8:G9"/>
  </mergeCells>
  <phoneticPr fontId="2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opLeftCell="A13" workbookViewId="0">
      <selection sqref="A1:XFD1048576"/>
    </sheetView>
  </sheetViews>
  <sheetFormatPr defaultRowHeight="13.5"/>
  <sheetData>
    <row r="1" spans="1:8" ht="20.25">
      <c r="A1" s="153" t="s">
        <v>1</v>
      </c>
      <c r="B1" s="153"/>
      <c r="C1" s="153"/>
      <c r="D1" s="153"/>
      <c r="E1" s="153"/>
      <c r="F1" s="153"/>
      <c r="G1" s="153"/>
      <c r="H1" s="153"/>
    </row>
    <row r="2" spans="1:8" ht="20.25">
      <c r="A2" s="153" t="s">
        <v>99</v>
      </c>
      <c r="B2" s="153"/>
      <c r="C2" s="153"/>
      <c r="D2" s="153"/>
      <c r="E2" s="153"/>
      <c r="F2" s="153"/>
      <c r="G2" s="153"/>
      <c r="H2" s="153"/>
    </row>
    <row r="3" spans="1:8" ht="18.75">
      <c r="A3" s="168" t="s">
        <v>527</v>
      </c>
      <c r="B3" s="168"/>
      <c r="C3" s="168"/>
      <c r="D3" s="168"/>
      <c r="E3" s="168"/>
      <c r="F3" s="168"/>
      <c r="G3" s="168"/>
      <c r="H3" s="168"/>
    </row>
    <row r="4" spans="1:8" ht="14.25">
      <c r="A4" s="42"/>
    </row>
    <row r="5" spans="1:8" ht="15" thickBot="1">
      <c r="A5" s="169" t="s">
        <v>528</v>
      </c>
      <c r="B5" s="169"/>
      <c r="C5" s="169"/>
      <c r="D5" s="169"/>
      <c r="E5" s="169"/>
      <c r="F5" s="169"/>
      <c r="G5" s="169"/>
      <c r="H5" s="169"/>
    </row>
    <row r="6" spans="1:8" ht="15" thickBot="1">
      <c r="A6" s="170" t="s">
        <v>5</v>
      </c>
      <c r="B6" s="173" t="s">
        <v>6</v>
      </c>
      <c r="C6" s="174"/>
      <c r="D6" s="175"/>
      <c r="E6" s="173" t="s">
        <v>7</v>
      </c>
      <c r="F6" s="174"/>
      <c r="G6" s="175"/>
      <c r="H6" s="43" t="s">
        <v>155</v>
      </c>
    </row>
    <row r="7" spans="1:8" ht="59.25" customHeight="1">
      <c r="A7" s="171"/>
      <c r="B7" s="170" t="s">
        <v>529</v>
      </c>
      <c r="C7" s="170" t="s">
        <v>530</v>
      </c>
      <c r="D7" s="170" t="s">
        <v>6</v>
      </c>
      <c r="E7" s="44" t="s">
        <v>159</v>
      </c>
      <c r="F7" s="44" t="s">
        <v>160</v>
      </c>
      <c r="G7" s="170" t="s">
        <v>7</v>
      </c>
      <c r="H7" s="44" t="s">
        <v>156</v>
      </c>
    </row>
    <row r="8" spans="1:8" ht="15" thickBot="1">
      <c r="A8" s="172"/>
      <c r="B8" s="172"/>
      <c r="C8" s="172"/>
      <c r="D8" s="172"/>
      <c r="E8" s="46" t="s">
        <v>156</v>
      </c>
      <c r="F8" s="46" t="s">
        <v>156</v>
      </c>
      <c r="G8" s="172"/>
      <c r="H8" s="45"/>
    </row>
    <row r="9" spans="1:8" ht="19.5" thickBot="1">
      <c r="A9" s="72" t="s">
        <v>531</v>
      </c>
      <c r="B9" s="74">
        <v>89</v>
      </c>
      <c r="C9" s="74">
        <v>91</v>
      </c>
      <c r="D9" s="74">
        <v>90</v>
      </c>
      <c r="E9" s="119">
        <v>67</v>
      </c>
      <c r="F9" s="119">
        <v>69</v>
      </c>
      <c r="G9" s="119">
        <v>68</v>
      </c>
      <c r="H9" s="119">
        <v>77</v>
      </c>
    </row>
    <row r="10" spans="1:8" ht="19.5" thickBot="1">
      <c r="A10" s="72" t="s">
        <v>532</v>
      </c>
      <c r="B10" s="74">
        <v>84</v>
      </c>
      <c r="C10" s="74">
        <v>86</v>
      </c>
      <c r="D10" s="74">
        <v>85</v>
      </c>
      <c r="E10" s="120">
        <v>51</v>
      </c>
      <c r="F10" s="120">
        <v>85</v>
      </c>
      <c r="G10" s="120">
        <v>68</v>
      </c>
      <c r="H10" s="120">
        <v>75</v>
      </c>
    </row>
    <row r="11" spans="1:8" ht="19.5" thickBot="1">
      <c r="A11" s="72" t="s">
        <v>533</v>
      </c>
      <c r="B11" s="74">
        <v>100</v>
      </c>
      <c r="C11" s="74">
        <v>100</v>
      </c>
      <c r="D11" s="74">
        <v>100</v>
      </c>
      <c r="E11" s="119">
        <v>60</v>
      </c>
      <c r="F11" s="119">
        <v>91</v>
      </c>
      <c r="G11" s="119">
        <v>76</v>
      </c>
      <c r="H11" s="119">
        <v>88</v>
      </c>
    </row>
    <row r="12" spans="1:8" ht="19.5" thickBot="1">
      <c r="A12" s="72" t="s">
        <v>534</v>
      </c>
      <c r="B12" s="74">
        <v>90</v>
      </c>
      <c r="C12" s="74">
        <v>98</v>
      </c>
      <c r="D12" s="74">
        <v>94</v>
      </c>
      <c r="E12" s="119">
        <v>76</v>
      </c>
      <c r="F12" s="119">
        <v>72</v>
      </c>
      <c r="G12" s="119">
        <v>74</v>
      </c>
      <c r="H12" s="119">
        <v>84</v>
      </c>
    </row>
    <row r="13" spans="1:8" ht="19.5" thickBot="1">
      <c r="A13" s="72" t="s">
        <v>535</v>
      </c>
      <c r="B13" s="74">
        <v>98</v>
      </c>
      <c r="C13" s="74">
        <v>99</v>
      </c>
      <c r="D13" s="74">
        <v>98.5</v>
      </c>
      <c r="E13" s="119">
        <v>67</v>
      </c>
      <c r="F13" s="119">
        <v>85</v>
      </c>
      <c r="G13" s="119">
        <v>76</v>
      </c>
      <c r="H13" s="119">
        <v>87</v>
      </c>
    </row>
    <row r="14" spans="1:8" ht="19.5" thickBot="1">
      <c r="A14" s="72" t="s">
        <v>536</v>
      </c>
      <c r="B14" s="74">
        <v>83</v>
      </c>
      <c r="C14" s="74">
        <v>98</v>
      </c>
      <c r="D14" s="74">
        <v>90.5</v>
      </c>
      <c r="E14" s="119">
        <v>73</v>
      </c>
      <c r="F14" s="119">
        <v>76</v>
      </c>
      <c r="G14" s="119">
        <v>75</v>
      </c>
      <c r="H14" s="119">
        <v>83</v>
      </c>
    </row>
    <row r="15" spans="1:8" ht="19.5" thickBot="1">
      <c r="A15" s="72" t="s">
        <v>537</v>
      </c>
      <c r="B15" s="74">
        <v>70</v>
      </c>
      <c r="C15" s="74">
        <v>70</v>
      </c>
      <c r="D15" s="74">
        <v>70</v>
      </c>
      <c r="E15" s="119">
        <v>97</v>
      </c>
      <c r="F15" s="119">
        <v>60</v>
      </c>
      <c r="G15" s="119">
        <v>79</v>
      </c>
      <c r="H15" s="119">
        <v>74</v>
      </c>
    </row>
    <row r="16" spans="1:8" ht="19.5" thickBot="1">
      <c r="A16" s="72" t="s">
        <v>538</v>
      </c>
      <c r="B16" s="74">
        <v>98</v>
      </c>
      <c r="C16" s="74">
        <v>100</v>
      </c>
      <c r="D16" s="74">
        <v>99</v>
      </c>
      <c r="E16" s="119">
        <v>84</v>
      </c>
      <c r="F16" s="119">
        <v>76</v>
      </c>
      <c r="G16" s="119">
        <v>80</v>
      </c>
      <c r="H16" s="119">
        <v>90</v>
      </c>
    </row>
    <row r="17" spans="1:8" ht="19.5" thickBot="1">
      <c r="A17" s="72" t="s">
        <v>539</v>
      </c>
      <c r="B17" s="74">
        <v>100</v>
      </c>
      <c r="C17" s="74">
        <v>98</v>
      </c>
      <c r="D17" s="74">
        <v>99</v>
      </c>
      <c r="E17" s="119">
        <v>66</v>
      </c>
      <c r="F17" s="119">
        <v>86</v>
      </c>
      <c r="G17" s="119">
        <v>76</v>
      </c>
      <c r="H17" s="119">
        <v>88</v>
      </c>
    </row>
    <row r="18" spans="1:8" ht="19.5" thickBot="1">
      <c r="A18" s="72" t="s">
        <v>540</v>
      </c>
      <c r="B18" s="74">
        <v>91</v>
      </c>
      <c r="C18" s="74">
        <v>79</v>
      </c>
      <c r="D18" s="74">
        <v>85</v>
      </c>
      <c r="E18" s="119">
        <v>60</v>
      </c>
      <c r="F18" s="119">
        <v>83</v>
      </c>
      <c r="G18" s="119">
        <v>72</v>
      </c>
      <c r="H18" s="119">
        <v>78</v>
      </c>
    </row>
    <row r="19" spans="1:8" ht="19.5" thickBot="1">
      <c r="A19" s="72" t="s">
        <v>541</v>
      </c>
      <c r="B19" s="74">
        <v>86</v>
      </c>
      <c r="C19" s="74">
        <v>83</v>
      </c>
      <c r="D19" s="74">
        <v>84.5</v>
      </c>
      <c r="E19" s="119">
        <v>72</v>
      </c>
      <c r="F19" s="119">
        <v>60</v>
      </c>
      <c r="G19" s="119">
        <v>66</v>
      </c>
      <c r="H19" s="119">
        <v>75</v>
      </c>
    </row>
    <row r="20" spans="1:8" ht="19.5" thickBot="1">
      <c r="A20" s="72" t="s">
        <v>542</v>
      </c>
      <c r="B20" s="74">
        <v>98</v>
      </c>
      <c r="C20" s="74">
        <v>99</v>
      </c>
      <c r="D20" s="74">
        <v>98.5</v>
      </c>
      <c r="E20" s="119">
        <v>93</v>
      </c>
      <c r="F20" s="119">
        <v>84</v>
      </c>
      <c r="G20" s="119">
        <v>86</v>
      </c>
      <c r="H20" s="119">
        <v>94</v>
      </c>
    </row>
    <row r="21" spans="1:8" ht="19.5" thickBot="1">
      <c r="A21" s="72" t="s">
        <v>80</v>
      </c>
      <c r="B21" s="74">
        <v>85</v>
      </c>
      <c r="C21" s="74">
        <v>99</v>
      </c>
      <c r="D21" s="74">
        <v>92</v>
      </c>
      <c r="E21" s="119">
        <v>70</v>
      </c>
      <c r="F21" s="119">
        <v>89</v>
      </c>
      <c r="G21" s="119">
        <v>80</v>
      </c>
      <c r="H21" s="119">
        <v>86</v>
      </c>
    </row>
    <row r="22" spans="1:8" ht="19.5" thickBot="1">
      <c r="A22" s="72" t="s">
        <v>543</v>
      </c>
      <c r="B22" s="74">
        <v>86</v>
      </c>
      <c r="C22" s="74">
        <v>100</v>
      </c>
      <c r="D22" s="74">
        <v>93</v>
      </c>
      <c r="E22" s="119">
        <v>74</v>
      </c>
      <c r="F22" s="119">
        <v>84</v>
      </c>
      <c r="G22" s="119">
        <v>79</v>
      </c>
      <c r="H22" s="119">
        <v>86</v>
      </c>
    </row>
    <row r="23" spans="1:8" ht="19.5" thickBot="1">
      <c r="A23" s="72" t="s">
        <v>544</v>
      </c>
      <c r="B23" s="74">
        <v>96</v>
      </c>
      <c r="C23" s="74">
        <v>99</v>
      </c>
      <c r="D23" s="74">
        <v>97.5</v>
      </c>
      <c r="E23" s="120">
        <v>95</v>
      </c>
      <c r="F23" s="120">
        <v>86</v>
      </c>
      <c r="G23" s="120">
        <v>91</v>
      </c>
      <c r="H23" s="120">
        <v>93</v>
      </c>
    </row>
    <row r="24" spans="1:8" ht="19.5" thickBot="1">
      <c r="A24" s="72" t="s">
        <v>545</v>
      </c>
      <c r="B24" s="74">
        <v>84</v>
      </c>
      <c r="C24" s="74">
        <v>75</v>
      </c>
      <c r="D24" s="74">
        <v>79.5</v>
      </c>
      <c r="E24" s="119" t="s">
        <v>165</v>
      </c>
      <c r="F24" s="119" t="s">
        <v>165</v>
      </c>
      <c r="G24" s="119">
        <v>0</v>
      </c>
      <c r="H24" s="119">
        <v>40</v>
      </c>
    </row>
    <row r="25" spans="1:8" ht="19.5" thickBot="1">
      <c r="A25" s="72" t="s">
        <v>546</v>
      </c>
      <c r="B25" s="74">
        <v>89</v>
      </c>
      <c r="C25" s="74">
        <v>92</v>
      </c>
      <c r="D25" s="74">
        <v>90.5</v>
      </c>
      <c r="E25" s="119">
        <v>79</v>
      </c>
      <c r="F25" s="119">
        <v>90</v>
      </c>
      <c r="G25" s="119">
        <v>85</v>
      </c>
      <c r="H25" s="119">
        <v>87</v>
      </c>
    </row>
    <row r="26" spans="1:8" ht="19.5" thickBot="1">
      <c r="A26" s="72" t="s">
        <v>547</v>
      </c>
      <c r="B26" s="74">
        <v>90</v>
      </c>
      <c r="C26" s="74">
        <v>88</v>
      </c>
      <c r="D26" s="74">
        <v>89</v>
      </c>
      <c r="E26" s="119">
        <v>70</v>
      </c>
      <c r="F26" s="119">
        <v>62</v>
      </c>
      <c r="G26" s="119">
        <v>66</v>
      </c>
      <c r="H26" s="119">
        <v>78</v>
      </c>
    </row>
    <row r="27" spans="1:8" ht="19.5" thickBot="1">
      <c r="A27" s="50" t="s">
        <v>151</v>
      </c>
      <c r="B27" s="165" t="s">
        <v>179</v>
      </c>
      <c r="C27" s="166"/>
      <c r="D27" s="166"/>
      <c r="E27" s="166"/>
      <c r="F27" s="166"/>
      <c r="G27" s="166"/>
      <c r="H27" s="167"/>
    </row>
    <row r="28" spans="1:8" ht="18.75">
      <c r="A28" s="117" t="s">
        <v>41</v>
      </c>
    </row>
    <row r="29" spans="1:8" ht="18.75">
      <c r="A29" s="117" t="s">
        <v>42</v>
      </c>
    </row>
    <row r="30" spans="1:8" ht="18.75">
      <c r="A30" s="117" t="s">
        <v>43</v>
      </c>
    </row>
    <row r="31" spans="1:8" ht="18.75">
      <c r="A31" s="117" t="s">
        <v>44</v>
      </c>
    </row>
  </sheetData>
  <mergeCells count="12">
    <mergeCell ref="B27:H27"/>
    <mergeCell ref="A1:H1"/>
    <mergeCell ref="A2:H2"/>
    <mergeCell ref="A3:H3"/>
    <mergeCell ref="A5:H5"/>
    <mergeCell ref="A6:A8"/>
    <mergeCell ref="B6:D6"/>
    <mergeCell ref="E6:G6"/>
    <mergeCell ref="B7:B8"/>
    <mergeCell ref="C7:C8"/>
    <mergeCell ref="D7:D8"/>
    <mergeCell ref="G7:G8"/>
  </mergeCells>
  <phoneticPr fontId="2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8"/>
  <sheetViews>
    <sheetView topLeftCell="A10" workbookViewId="0">
      <selection activeCell="E35" sqref="E35"/>
    </sheetView>
  </sheetViews>
  <sheetFormatPr defaultRowHeight="13.5"/>
  <cols>
    <col min="8" max="8" width="9" style="76"/>
  </cols>
  <sheetData>
    <row r="1" spans="1:8" ht="18.75">
      <c r="A1" s="51" t="s">
        <v>281</v>
      </c>
    </row>
    <row r="2" spans="1:8" ht="20.25">
      <c r="A2" s="153" t="s">
        <v>1</v>
      </c>
      <c r="B2" s="153"/>
      <c r="C2" s="153"/>
      <c r="D2" s="153"/>
      <c r="E2" s="153"/>
      <c r="F2" s="153"/>
      <c r="G2" s="153"/>
      <c r="H2" s="153"/>
    </row>
    <row r="3" spans="1:8" ht="20.25">
      <c r="A3" s="153" t="s">
        <v>99</v>
      </c>
      <c r="B3" s="153"/>
      <c r="C3" s="153"/>
      <c r="D3" s="153"/>
      <c r="E3" s="153"/>
      <c r="F3" s="153"/>
      <c r="G3" s="153"/>
      <c r="H3" s="153"/>
    </row>
    <row r="4" spans="1:8" ht="18">
      <c r="A4" s="192" t="s">
        <v>282</v>
      </c>
      <c r="B4" s="192"/>
      <c r="C4" s="192"/>
      <c r="D4" s="192"/>
      <c r="E4" s="192"/>
      <c r="F4" s="192"/>
      <c r="G4" s="192"/>
      <c r="H4" s="192"/>
    </row>
    <row r="5" spans="1:8" ht="15">
      <c r="A5" s="68"/>
    </row>
    <row r="6" spans="1:8" ht="15.75" thickBot="1">
      <c r="A6" s="193" t="s">
        <v>283</v>
      </c>
      <c r="B6" s="193"/>
      <c r="C6" s="193"/>
      <c r="D6" s="193"/>
      <c r="E6" s="193"/>
      <c r="F6" s="193"/>
      <c r="G6" s="193"/>
      <c r="H6" s="193"/>
    </row>
    <row r="7" spans="1:8" ht="15" thickBot="1">
      <c r="A7" s="170" t="s">
        <v>5</v>
      </c>
      <c r="B7" s="173" t="s">
        <v>6</v>
      </c>
      <c r="C7" s="174"/>
      <c r="D7" s="175"/>
      <c r="E7" s="173" t="s">
        <v>7</v>
      </c>
      <c r="F7" s="174"/>
      <c r="G7" s="175"/>
      <c r="H7" s="77" t="s">
        <v>155</v>
      </c>
    </row>
    <row r="8" spans="1:8" ht="33.75" customHeight="1">
      <c r="A8" s="171"/>
      <c r="B8" s="195" t="s">
        <v>284</v>
      </c>
      <c r="C8" s="195" t="s">
        <v>285</v>
      </c>
      <c r="D8" s="170" t="s">
        <v>6</v>
      </c>
      <c r="E8" s="44" t="s">
        <v>159</v>
      </c>
      <c r="F8" s="44" t="s">
        <v>160</v>
      </c>
      <c r="G8" s="170" t="s">
        <v>7</v>
      </c>
      <c r="H8" s="78" t="s">
        <v>156</v>
      </c>
    </row>
    <row r="9" spans="1:8" ht="15" thickBot="1">
      <c r="A9" s="172"/>
      <c r="B9" s="196"/>
      <c r="C9" s="196"/>
      <c r="D9" s="172"/>
      <c r="E9" s="46" t="s">
        <v>156</v>
      </c>
      <c r="F9" s="46" t="s">
        <v>156</v>
      </c>
      <c r="G9" s="172"/>
      <c r="H9" s="79"/>
    </row>
    <row r="10" spans="1:8" ht="16.5" thickBot="1">
      <c r="A10" s="72" t="s">
        <v>286</v>
      </c>
      <c r="B10" s="73">
        <v>96</v>
      </c>
      <c r="C10" s="74">
        <v>89</v>
      </c>
      <c r="D10" s="73">
        <v>37</v>
      </c>
      <c r="E10" s="74">
        <v>98</v>
      </c>
      <c r="F10" s="74">
        <v>91</v>
      </c>
      <c r="G10" s="75">
        <v>56.3</v>
      </c>
      <c r="H10" s="80">
        <v>93.3</v>
      </c>
    </row>
    <row r="11" spans="1:8" ht="16.5" thickBot="1">
      <c r="A11" s="72" t="s">
        <v>287</v>
      </c>
      <c r="B11" s="73">
        <v>100</v>
      </c>
      <c r="C11" s="74">
        <v>80</v>
      </c>
      <c r="D11" s="73">
        <v>36</v>
      </c>
      <c r="E11" s="74">
        <v>95</v>
      </c>
      <c r="F11" s="74">
        <v>89</v>
      </c>
      <c r="G11" s="75">
        <v>54.8</v>
      </c>
      <c r="H11" s="80">
        <v>90.8</v>
      </c>
    </row>
    <row r="12" spans="1:8" ht="16.5" thickBot="1">
      <c r="A12" s="72" t="s">
        <v>288</v>
      </c>
      <c r="B12" s="73">
        <v>89</v>
      </c>
      <c r="C12" s="74">
        <v>78</v>
      </c>
      <c r="D12" s="73">
        <v>33.4</v>
      </c>
      <c r="E12" s="74">
        <v>93</v>
      </c>
      <c r="F12" s="74">
        <v>91</v>
      </c>
      <c r="G12" s="75">
        <v>55.1</v>
      </c>
      <c r="H12" s="80">
        <v>88.5</v>
      </c>
    </row>
    <row r="13" spans="1:8" ht="16.5" thickBot="1">
      <c r="A13" s="72" t="s">
        <v>289</v>
      </c>
      <c r="B13" s="73">
        <v>93</v>
      </c>
      <c r="C13" s="74">
        <v>88</v>
      </c>
      <c r="D13" s="73">
        <v>36.200000000000003</v>
      </c>
      <c r="E13" s="74">
        <v>98</v>
      </c>
      <c r="F13" s="74">
        <v>86</v>
      </c>
      <c r="G13" s="75">
        <v>54.5</v>
      </c>
      <c r="H13" s="80">
        <v>90.7</v>
      </c>
    </row>
    <row r="14" spans="1:8" ht="16.5" thickBot="1">
      <c r="A14" s="72" t="s">
        <v>290</v>
      </c>
      <c r="B14" s="73">
        <v>95</v>
      </c>
      <c r="C14" s="74">
        <v>93</v>
      </c>
      <c r="D14" s="73">
        <v>37.6</v>
      </c>
      <c r="E14" s="74">
        <v>98</v>
      </c>
      <c r="F14" s="74">
        <v>94</v>
      </c>
      <c r="G14" s="75">
        <v>57.4</v>
      </c>
      <c r="H14" s="80">
        <v>95</v>
      </c>
    </row>
    <row r="15" spans="1:8" ht="16.5" thickBot="1">
      <c r="A15" s="72" t="s">
        <v>291</v>
      </c>
      <c r="B15" s="73">
        <v>87</v>
      </c>
      <c r="C15" s="74">
        <v>71</v>
      </c>
      <c r="D15" s="73">
        <v>31.6</v>
      </c>
      <c r="E15" s="74">
        <v>57</v>
      </c>
      <c r="F15" s="74">
        <v>87</v>
      </c>
      <c r="G15" s="75">
        <v>45</v>
      </c>
      <c r="H15" s="80">
        <v>76.599999999999994</v>
      </c>
    </row>
    <row r="16" spans="1:8" ht="16.5" thickBot="1">
      <c r="A16" s="72" t="s">
        <v>292</v>
      </c>
      <c r="B16" s="73">
        <v>85</v>
      </c>
      <c r="C16" s="74">
        <v>99</v>
      </c>
      <c r="D16" s="73">
        <v>36.799999999999997</v>
      </c>
      <c r="E16" s="74">
        <v>93</v>
      </c>
      <c r="F16" s="74">
        <v>93</v>
      </c>
      <c r="G16" s="75">
        <v>55.8</v>
      </c>
      <c r="H16" s="80">
        <v>92.6</v>
      </c>
    </row>
    <row r="17" spans="1:8" ht="16.5" thickBot="1">
      <c r="A17" s="72" t="s">
        <v>293</v>
      </c>
      <c r="B17" s="73">
        <v>60</v>
      </c>
      <c r="C17" s="74">
        <v>78</v>
      </c>
      <c r="D17" s="73">
        <v>27.6</v>
      </c>
      <c r="E17" s="74">
        <v>60</v>
      </c>
      <c r="F17" s="74">
        <v>86</v>
      </c>
      <c r="G17" s="75">
        <v>45.4</v>
      </c>
      <c r="H17" s="80">
        <v>73</v>
      </c>
    </row>
    <row r="18" spans="1:8" ht="16.5" thickBot="1">
      <c r="A18" s="72" t="s">
        <v>294</v>
      </c>
      <c r="B18" s="73">
        <v>90</v>
      </c>
      <c r="C18" s="74">
        <v>85</v>
      </c>
      <c r="D18" s="73">
        <v>35</v>
      </c>
      <c r="E18" s="74">
        <v>99</v>
      </c>
      <c r="F18" s="74">
        <v>89</v>
      </c>
      <c r="G18" s="75">
        <v>55.8</v>
      </c>
      <c r="H18" s="80">
        <v>90.8</v>
      </c>
    </row>
    <row r="19" spans="1:8" ht="16.5" thickBot="1">
      <c r="A19" s="72" t="s">
        <v>295</v>
      </c>
      <c r="B19" s="73">
        <v>89</v>
      </c>
      <c r="C19" s="74">
        <v>79</v>
      </c>
      <c r="D19" s="73">
        <v>33.6</v>
      </c>
      <c r="E19" s="74">
        <v>46</v>
      </c>
      <c r="F19" s="74">
        <v>81</v>
      </c>
      <c r="G19" s="75">
        <v>40.200000000000003</v>
      </c>
      <c r="H19" s="80">
        <v>73.8</v>
      </c>
    </row>
    <row r="20" spans="1:8" ht="16.5" thickBot="1">
      <c r="A20" s="72" t="s">
        <v>296</v>
      </c>
      <c r="B20" s="73">
        <v>100</v>
      </c>
      <c r="C20" s="74">
        <v>93</v>
      </c>
      <c r="D20" s="73">
        <v>38.6</v>
      </c>
      <c r="E20" s="74">
        <v>99</v>
      </c>
      <c r="F20" s="74">
        <v>95</v>
      </c>
      <c r="G20" s="75">
        <v>58</v>
      </c>
      <c r="H20" s="80">
        <v>96.6</v>
      </c>
    </row>
    <row r="21" spans="1:8" ht="16.5" thickBot="1">
      <c r="A21" s="72" t="s">
        <v>297</v>
      </c>
      <c r="B21" s="73">
        <v>60</v>
      </c>
      <c r="C21" s="74">
        <v>88</v>
      </c>
      <c r="D21" s="73">
        <v>29.6</v>
      </c>
      <c r="E21" s="74">
        <v>89</v>
      </c>
      <c r="F21" s="74">
        <v>91</v>
      </c>
      <c r="G21" s="75">
        <v>54.1</v>
      </c>
      <c r="H21" s="80">
        <v>83.7</v>
      </c>
    </row>
    <row r="22" spans="1:8" ht="16.5" thickBot="1">
      <c r="A22" s="72" t="s">
        <v>298</v>
      </c>
      <c r="B22" s="73">
        <v>90</v>
      </c>
      <c r="C22" s="74">
        <v>88</v>
      </c>
      <c r="D22" s="73">
        <v>35.6</v>
      </c>
      <c r="E22" s="74">
        <v>98</v>
      </c>
      <c r="F22" s="74">
        <v>92</v>
      </c>
      <c r="G22" s="75">
        <v>56.6</v>
      </c>
      <c r="H22" s="80">
        <v>92.2</v>
      </c>
    </row>
    <row r="23" spans="1:8" ht="16.5" thickBot="1">
      <c r="A23" s="72" t="s">
        <v>299</v>
      </c>
      <c r="B23" s="73">
        <v>89</v>
      </c>
      <c r="C23" s="74">
        <v>65</v>
      </c>
      <c r="D23" s="73">
        <v>30.8</v>
      </c>
      <c r="E23" s="74">
        <v>98</v>
      </c>
      <c r="F23" s="74">
        <v>84</v>
      </c>
      <c r="G23" s="75">
        <v>53.8</v>
      </c>
      <c r="H23" s="80">
        <v>84.6</v>
      </c>
    </row>
    <row r="24" spans="1:8" ht="19.5" thickBot="1">
      <c r="A24" s="50" t="s">
        <v>151</v>
      </c>
      <c r="B24" s="165" t="s">
        <v>179</v>
      </c>
      <c r="C24" s="166"/>
      <c r="D24" s="166"/>
      <c r="E24" s="166"/>
      <c r="F24" s="166"/>
      <c r="G24" s="166"/>
      <c r="H24" s="167"/>
    </row>
    <row r="25" spans="1:8" ht="18.75">
      <c r="A25" s="194" t="s">
        <v>523</v>
      </c>
      <c r="B25" s="194"/>
      <c r="C25" s="194"/>
      <c r="D25" s="194"/>
      <c r="E25" s="194"/>
      <c r="F25" s="194"/>
      <c r="G25" s="194"/>
      <c r="H25" s="194"/>
    </row>
    <row r="26" spans="1:8" ht="18.75">
      <c r="A26" s="151" t="s">
        <v>524</v>
      </c>
      <c r="B26" s="151"/>
      <c r="C26" s="151"/>
      <c r="D26" s="151"/>
      <c r="E26" s="151"/>
      <c r="F26" s="151"/>
      <c r="G26" s="151"/>
      <c r="H26" s="151"/>
    </row>
    <row r="27" spans="1:8" ht="18.75">
      <c r="A27" s="151" t="s">
        <v>525</v>
      </c>
      <c r="B27" s="151"/>
      <c r="C27" s="151"/>
      <c r="D27" s="151"/>
      <c r="E27" s="151"/>
      <c r="F27" s="151"/>
      <c r="G27" s="151"/>
      <c r="H27" s="151"/>
    </row>
    <row r="28" spans="1:8" ht="18.75">
      <c r="A28" s="151" t="s">
        <v>526</v>
      </c>
      <c r="B28" s="151"/>
      <c r="C28" s="151"/>
      <c r="D28" s="151"/>
      <c r="E28" s="151"/>
      <c r="F28" s="151"/>
      <c r="G28" s="151"/>
      <c r="H28" s="151"/>
    </row>
  </sheetData>
  <mergeCells count="16">
    <mergeCell ref="A2:H2"/>
    <mergeCell ref="A3:H3"/>
    <mergeCell ref="A4:H4"/>
    <mergeCell ref="A6:H6"/>
    <mergeCell ref="A7:A9"/>
    <mergeCell ref="B7:D7"/>
    <mergeCell ref="E7:G7"/>
    <mergeCell ref="B8:B9"/>
    <mergeCell ref="C8:C9"/>
    <mergeCell ref="D8:D9"/>
    <mergeCell ref="G8:G9"/>
    <mergeCell ref="A25:H25"/>
    <mergeCell ref="A26:H26"/>
    <mergeCell ref="A27:H27"/>
    <mergeCell ref="A28:H28"/>
    <mergeCell ref="B24:H24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轨道交通四级</vt:lpstr>
      <vt:lpstr>航空四级</vt:lpstr>
      <vt:lpstr>网络与信息四级</vt:lpstr>
      <vt:lpstr>电子竞技四级</vt:lpstr>
      <vt:lpstr>保育师四级</vt:lpstr>
      <vt:lpstr>家具四级</vt:lpstr>
      <vt:lpstr>音响四级</vt:lpstr>
      <vt:lpstr>商业摄影师四级</vt:lpstr>
      <vt:lpstr>收银四级</vt:lpstr>
      <vt:lpstr>电子商务四级</vt:lpstr>
      <vt:lpstr>网络与信息三级</vt:lpstr>
      <vt:lpstr>电子商务三级</vt:lpstr>
      <vt:lpstr>轨道交通三级</vt:lpstr>
      <vt:lpstr>航空三级</vt:lpstr>
      <vt:lpstr>音响调音三级</vt:lpstr>
      <vt:lpstr>保育师三级</vt:lpstr>
      <vt:lpstr>商业摄影师三级</vt:lpstr>
      <vt:lpstr>网络与信息二级</vt:lpstr>
      <vt:lpstr>电子商务二级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2025-04-30T02:22:04Z</dcterms:modified>
</cp:coreProperties>
</file>